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easurer Documents\Documents\Workers Report\"/>
    </mc:Choice>
  </mc:AlternateContent>
  <xr:revisionPtr revIDLastSave="0" documentId="8_{51884C65-B9CB-4A95-8722-1AFE50B6077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Monthly Report" sheetId="14" r:id="rId1"/>
    <sheet name="Attendance Report" sheetId="15" r:id="rId2"/>
  </sheets>
  <definedNames>
    <definedName name="_xlnm.Print_Area" localSheetId="0">'Monthly Report'!$A$1:$U$48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4" l="1"/>
  <c r="D4" i="15" l="1"/>
  <c r="L13" i="15"/>
  <c r="J41" i="14"/>
  <c r="U23" i="14" s="1"/>
  <c r="I41" i="14"/>
  <c r="U24" i="14" s="1"/>
  <c r="U14" i="14"/>
  <c r="J46" i="14"/>
  <c r="J48" i="14" s="1"/>
  <c r="H46" i="14"/>
  <c r="H48" i="14" s="1"/>
  <c r="C41" i="14"/>
  <c r="D15" i="15"/>
  <c r="D17" i="15" s="1"/>
  <c r="E41" i="14"/>
  <c r="L23" i="15"/>
  <c r="L22" i="15"/>
  <c r="L21" i="15"/>
  <c r="L20" i="15"/>
  <c r="L19" i="15"/>
  <c r="J15" i="15"/>
  <c r="J17" i="15"/>
  <c r="H15" i="15"/>
  <c r="H17" i="15"/>
  <c r="F15" i="15"/>
  <c r="F17" i="15"/>
  <c r="L14" i="15"/>
  <c r="L12" i="15"/>
  <c r="L11" i="15"/>
  <c r="L10" i="15"/>
  <c r="A27" i="14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H41" i="14"/>
  <c r="U25" i="14" s="1"/>
  <c r="G41" i="14"/>
  <c r="F41" i="14"/>
  <c r="O22" i="14" s="1"/>
  <c r="U22" i="14" s="1"/>
  <c r="U19" i="14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L15" i="15"/>
  <c r="U26" i="14" l="1"/>
  <c r="U33" i="14" s="1"/>
</calcChain>
</file>

<file path=xl/sharedStrings.xml><?xml version="1.0" encoding="utf-8"?>
<sst xmlns="http://schemas.openxmlformats.org/spreadsheetml/2006/main" count="86" uniqueCount="80">
  <si>
    <t xml:space="preserve"> </t>
  </si>
  <si>
    <t>OFFICE USE ONLY</t>
  </si>
  <si>
    <t>Date</t>
  </si>
  <si>
    <t>Regular Travel</t>
  </si>
  <si>
    <t>Special Travel</t>
  </si>
  <si>
    <t>Public Trans &amp; Tolls</t>
  </si>
  <si>
    <t>Odometer Reading Last of Month</t>
  </si>
  <si>
    <t>2nd Car</t>
  </si>
  <si>
    <t>1st Car</t>
  </si>
  <si>
    <t>Odometer Reading First of Month</t>
  </si>
  <si>
    <t>Total Miles Driven</t>
  </si>
  <si>
    <t>Less Personal Miles</t>
  </si>
  <si>
    <t>Total Business Miles</t>
  </si>
  <si>
    <t>TOTALS</t>
  </si>
  <si>
    <t>Special Mileage</t>
  </si>
  <si>
    <t xml:space="preserve"> Continuing Education</t>
  </si>
  <si>
    <t xml:space="preserve"> Special Lodging</t>
  </si>
  <si>
    <t>Reports received after the 20th of the month will be included in the next month's payroll.  No advances will be issued on late reports.</t>
  </si>
  <si>
    <t>Month:</t>
  </si>
  <si>
    <t>Place of Labor / Explanation</t>
  </si>
  <si>
    <t xml:space="preserve">    Mileage:</t>
  </si>
  <si>
    <t>Average Attendance:</t>
  </si>
  <si>
    <t>ILLINOIS CONFERENCE OF SEVENTH-DAY ADVENTISTS</t>
  </si>
  <si>
    <t>5th Sabbath</t>
  </si>
  <si>
    <t>4th Sabbath</t>
  </si>
  <si>
    <t>1st Sabbath</t>
  </si>
  <si>
    <t>2nd Sabbath</t>
  </si>
  <si>
    <t>3rd Sabbath</t>
  </si>
  <si>
    <t>Pastor Reporting:</t>
  </si>
  <si>
    <t xml:space="preserve"> Inactive reclaimed</t>
  </si>
  <si>
    <t xml:space="preserve"> Persons giving Bible studies</t>
  </si>
  <si>
    <t xml:space="preserve">  Address:</t>
  </si>
  <si>
    <t xml:space="preserve"> Non-SDA's Attending (average per week)</t>
  </si>
  <si>
    <t>Totals</t>
  </si>
  <si>
    <t>Total Attendance:</t>
  </si>
  <si>
    <t xml:space="preserve"> Persons receiving Bible studies (avg/week)</t>
  </si>
  <si>
    <t>Name:</t>
  </si>
  <si>
    <t xml:space="preserve">Needs and/or comments: </t>
  </si>
  <si>
    <t xml:space="preserve">       Employee Use Only</t>
  </si>
  <si>
    <t xml:space="preserve"> Special Travel Miles Reported</t>
  </si>
  <si>
    <t>As Approved-Outside Assigned Area</t>
  </si>
  <si>
    <t xml:space="preserve">  NOTE: Commute miles (home to "base") are NOT </t>
  </si>
  <si>
    <t>reportable under Regular Travel.</t>
  </si>
  <si>
    <t>-</t>
  </si>
  <si>
    <t>City,St Zip:</t>
  </si>
  <si>
    <t>Submit PDF file of I-PASS detail for tolls claimed in</t>
  </si>
  <si>
    <t>Email the form to the Conference office by the 20th</t>
  </si>
  <si>
    <t>A</t>
  </si>
  <si>
    <t>B</t>
  </si>
  <si>
    <t>C</t>
  </si>
  <si>
    <t>D</t>
  </si>
  <si>
    <t>Special Lodging Receipts Required</t>
  </si>
  <si>
    <t xml:space="preserve"> ILLINOIS CONFERENCE OF SEVENTH-DAY ADVENTISTS - EMPLOYEE'S MONTHLY REPORT</t>
  </si>
  <si>
    <t xml:space="preserve"> TOTAL REIMBURSEMENT  </t>
  </si>
  <si>
    <t xml:space="preserve">Check here if new address        </t>
  </si>
  <si>
    <t>CHURCH &amp; SMALL GROUP ATTENDANCE REPORT</t>
  </si>
  <si>
    <t xml:space="preserve">CHURCHES: </t>
  </si>
  <si>
    <t>(list)</t>
  </si>
  <si>
    <t>Month Reporting:</t>
  </si>
  <si>
    <t xml:space="preserve"> # of Baptisms/POF Reported to President</t>
  </si>
  <si>
    <t>SMALL GROUPS:</t>
  </si>
  <si>
    <t>Number of Small Groups Meeting</t>
  </si>
  <si>
    <t>Average number of attendees in each group</t>
  </si>
  <si>
    <t>Frequency of Small Group Meetings</t>
  </si>
  <si>
    <t>Number of Small Group Training Events</t>
  </si>
  <si>
    <t>(example:  2x per week, every month, monthly)</t>
  </si>
  <si>
    <t xml:space="preserve"> Travel - Trans/Tolls</t>
  </si>
  <si>
    <t xml:space="preserve"> ' Per Diem     (1 or 0.5)</t>
  </si>
  <si>
    <t>Day</t>
  </si>
  <si>
    <t>Overnight</t>
  </si>
  <si>
    <t>Day Per Diem T</t>
  </si>
  <si>
    <t>Overnight Per Diem NT</t>
  </si>
  <si>
    <t>Tolls               Replenish</t>
  </si>
  <si>
    <t>Miles covered by "Flat Travel Allowance</t>
  </si>
  <si>
    <t>of the month.</t>
  </si>
  <si>
    <t>Column F or Column H.</t>
  </si>
  <si>
    <t>E-mail completed reports to payroll@ilcsda.org</t>
  </si>
  <si>
    <t>IMPORTANT PAYROLL MESSAGES</t>
  </si>
  <si>
    <t>Reviewed by: ____________________________________________________</t>
  </si>
  <si>
    <t>Please use this modified form beginning January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</si>
</sst>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_);\(0.00\)"/>
    <numFmt numFmtId="166" formatCode="[$-409]mmm\-yy;@"/>
    <numFmt numFmtId="167" formatCode="m/d/yyyy;@"/>
    <numFmt numFmtId="168" formatCode="[$-409]mmmm\-yy;@"/>
    <numFmt numFmtId="169" formatCode="0.0_);\(0.0\)"/>
    <numFmt numFmtId="170" formatCode="#,##0.0_);\(#,##0.0\)"/>
    <numFmt numFmtId="171" formatCode="#,##0.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6.5"/>
      <name val="Calibri"/>
      <family val="2"/>
      <scheme val="minor"/>
    </font>
    <font>
      <i/>
      <sz val="8"/>
      <name val="Calibri"/>
      <family val="2"/>
      <scheme val="minor"/>
    </font>
    <font>
      <b/>
      <i/>
      <sz val="12"/>
      <name val="Calibri"/>
      <family val="2"/>
    </font>
    <font>
      <i/>
      <sz val="10"/>
      <name val="Calibri"/>
      <family val="2"/>
    </font>
    <font>
      <b/>
      <sz val="14"/>
      <name val="Calibri"/>
      <family val="2"/>
    </font>
    <font>
      <b/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Up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 vertical="center" wrapText="1" readingOrder="1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centerContinuous" vertical="center" wrapText="1" readingOrder="1"/>
    </xf>
    <xf numFmtId="2" fontId="2" fillId="2" borderId="0" xfId="0" applyNumberFormat="1" applyFont="1" applyFill="1"/>
    <xf numFmtId="0" fontId="2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readingOrder="1"/>
    </xf>
    <xf numFmtId="1" fontId="2" fillId="0" borderId="1" xfId="0" applyNumberFormat="1" applyFont="1" applyBorder="1" applyProtection="1">
      <protection locked="0"/>
    </xf>
    <xf numFmtId="2" fontId="2" fillId="0" borderId="2" xfId="0" applyNumberFormat="1" applyFont="1" applyBorder="1" applyProtection="1">
      <protection locked="0"/>
    </xf>
    <xf numFmtId="0" fontId="2" fillId="2" borderId="3" xfId="0" applyFont="1" applyFill="1" applyBorder="1" applyAlignment="1">
      <alignment horizontal="center"/>
    </xf>
    <xf numFmtId="2" fontId="2" fillId="2" borderId="4" xfId="0" applyNumberFormat="1" applyFont="1" applyFill="1" applyBorder="1"/>
    <xf numFmtId="2" fontId="2" fillId="2" borderId="3" xfId="0" applyNumberFormat="1" applyFont="1" applyFill="1" applyBorder="1"/>
    <xf numFmtId="0" fontId="0" fillId="0" borderId="0" xfId="0" applyAlignment="1">
      <alignment horizontal="left" wrapText="1" readingOrder="1"/>
    </xf>
    <xf numFmtId="0" fontId="4" fillId="0" borderId="0" xfId="0" applyFont="1" applyAlignment="1">
      <alignment horizontal="left" wrapText="1" readingOrder="1"/>
    </xf>
    <xf numFmtId="0" fontId="0" fillId="0" borderId="0" xfId="0" applyAlignment="1">
      <alignment wrapText="1" readingOrder="1"/>
    </xf>
    <xf numFmtId="2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 vertical="center" wrapText="1" readingOrder="1"/>
    </xf>
    <xf numFmtId="0" fontId="2" fillId="2" borderId="0" xfId="0" applyFont="1" applyFill="1" applyAlignment="1">
      <alignment horizontal="center"/>
    </xf>
    <xf numFmtId="1" fontId="2" fillId="0" borderId="24" xfId="0" applyNumberFormat="1" applyFont="1" applyBorder="1" applyProtection="1">
      <protection locked="0"/>
    </xf>
    <xf numFmtId="2" fontId="2" fillId="0" borderId="25" xfId="0" applyNumberFormat="1" applyFont="1" applyBorder="1" applyProtection="1">
      <protection locked="0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 readingOrder="2"/>
    </xf>
    <xf numFmtId="2" fontId="2" fillId="0" borderId="1" xfId="0" applyNumberFormat="1" applyFont="1" applyBorder="1" applyProtection="1">
      <protection locked="0"/>
    </xf>
    <xf numFmtId="0" fontId="0" fillId="0" borderId="0" xfId="0" applyAlignment="1">
      <alignment horizontal="centerContinuous" readingOrder="1"/>
    </xf>
    <xf numFmtId="1" fontId="2" fillId="0" borderId="22" xfId="0" applyNumberFormat="1" applyFont="1" applyBorder="1" applyProtection="1">
      <protection locked="0"/>
    </xf>
    <xf numFmtId="2" fontId="2" fillId="0" borderId="38" xfId="0" applyNumberFormat="1" applyFont="1" applyBorder="1" applyProtection="1">
      <protection locked="0"/>
    </xf>
    <xf numFmtId="2" fontId="2" fillId="0" borderId="22" xfId="0" applyNumberFormat="1" applyFont="1" applyBorder="1" applyProtection="1">
      <protection locked="0"/>
    </xf>
    <xf numFmtId="2" fontId="2" fillId="0" borderId="24" xfId="0" applyNumberFormat="1" applyFont="1" applyBorder="1" applyProtection="1">
      <protection locked="0"/>
    </xf>
    <xf numFmtId="164" fontId="2" fillId="0" borderId="11" xfId="0" applyNumberFormat="1" applyFont="1" applyBorder="1" applyProtection="1">
      <protection locked="0"/>
    </xf>
    <xf numFmtId="164" fontId="2" fillId="0" borderId="20" xfId="0" applyNumberFormat="1" applyFont="1" applyBorder="1" applyProtection="1">
      <protection locked="0"/>
    </xf>
    <xf numFmtId="164" fontId="2" fillId="0" borderId="21" xfId="0" applyNumberFormat="1" applyFont="1" applyBorder="1" applyProtection="1">
      <protection locked="0"/>
    </xf>
    <xf numFmtId="0" fontId="2" fillId="4" borderId="39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0" borderId="17" xfId="0" applyFont="1" applyBorder="1"/>
    <xf numFmtId="0" fontId="0" fillId="0" borderId="29" xfId="0" applyBorder="1"/>
    <xf numFmtId="2" fontId="2" fillId="0" borderId="6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1" applyNumberFormat="1" applyFont="1" applyFill="1" applyBorder="1" applyAlignment="1">
      <alignment horizontal="center"/>
    </xf>
    <xf numFmtId="2" fontId="2" fillId="0" borderId="18" xfId="0" applyNumberFormat="1" applyFont="1" applyBorder="1" applyProtection="1">
      <protection locked="0"/>
    </xf>
    <xf numFmtId="0" fontId="2" fillId="0" borderId="18" xfId="0" applyFont="1" applyBorder="1" applyAlignment="1">
      <alignment horizontal="centerContinuous" readingOrder="1"/>
    </xf>
    <xf numFmtId="2" fontId="2" fillId="0" borderId="19" xfId="0" applyNumberFormat="1" applyFont="1" applyBorder="1" applyProtection="1">
      <protection locked="0"/>
    </xf>
    <xf numFmtId="164" fontId="2" fillId="0" borderId="38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25" xfId="0" applyNumberFormat="1" applyFont="1" applyBorder="1" applyProtection="1">
      <protection locked="0"/>
    </xf>
    <xf numFmtId="0" fontId="2" fillId="0" borderId="41" xfId="0" applyFont="1" applyBorder="1" applyAlignment="1">
      <alignment horizontal="center"/>
    </xf>
    <xf numFmtId="1" fontId="2" fillId="0" borderId="36" xfId="0" applyNumberFormat="1" applyFont="1" applyBorder="1" applyAlignment="1">
      <alignment horizontal="center"/>
    </xf>
    <xf numFmtId="171" fontId="2" fillId="0" borderId="37" xfId="1" applyNumberFormat="1" applyFont="1" applyFill="1" applyBorder="1" applyAlignment="1" applyProtection="1">
      <alignment horizontal="center"/>
    </xf>
    <xf numFmtId="2" fontId="2" fillId="0" borderId="37" xfId="1" applyNumberFormat="1" applyFont="1" applyFill="1" applyBorder="1" applyAlignment="1" applyProtection="1">
      <alignment horizontal="center"/>
    </xf>
    <xf numFmtId="170" fontId="2" fillId="0" borderId="36" xfId="0" applyNumberFormat="1" applyFont="1" applyBorder="1" applyAlignment="1">
      <alignment horizontal="center"/>
    </xf>
    <xf numFmtId="165" fontId="2" fillId="0" borderId="31" xfId="1" applyNumberFormat="1" applyFont="1" applyFill="1" applyBorder="1" applyAlignment="1" applyProtection="1">
      <alignment horizontal="center"/>
    </xf>
    <xf numFmtId="165" fontId="2" fillId="0" borderId="32" xfId="1" applyNumberFormat="1" applyFont="1" applyFill="1" applyBorder="1" applyAlignment="1" applyProtection="1">
      <alignment horizontal="center"/>
    </xf>
    <xf numFmtId="164" fontId="2" fillId="0" borderId="17" xfId="1" applyNumberFormat="1" applyFont="1" applyFill="1" applyBorder="1" applyAlignment="1" applyProtection="1">
      <alignment horizontal="center"/>
    </xf>
    <xf numFmtId="0" fontId="9" fillId="0" borderId="0" xfId="0" applyFont="1"/>
    <xf numFmtId="0" fontId="10" fillId="0" borderId="7" xfId="0" quotePrefix="1" applyFont="1" applyBorder="1" applyAlignment="1">
      <alignment horizontal="left" readingOrder="1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left" readingOrder="1"/>
    </xf>
    <xf numFmtId="0" fontId="10" fillId="0" borderId="6" xfId="0" applyFont="1" applyBorder="1" applyAlignment="1">
      <alignment horizontal="left" readingOrder="1"/>
    </xf>
    <xf numFmtId="0" fontId="10" fillId="0" borderId="26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right"/>
    </xf>
    <xf numFmtId="1" fontId="10" fillId="0" borderId="7" xfId="0" applyNumberFormat="1" applyFont="1" applyBorder="1"/>
    <xf numFmtId="2" fontId="10" fillId="0" borderId="6" xfId="0" applyNumberFormat="1" applyFont="1" applyBorder="1"/>
    <xf numFmtId="0" fontId="10" fillId="0" borderId="0" xfId="0" applyFont="1"/>
    <xf numFmtId="0" fontId="10" fillId="0" borderId="5" xfId="0" applyFont="1" applyBorder="1" applyAlignment="1">
      <alignment horizontal="right"/>
    </xf>
    <xf numFmtId="2" fontId="10" fillId="0" borderId="5" xfId="0" applyNumberFormat="1" applyFont="1" applyBorder="1"/>
    <xf numFmtId="0" fontId="10" fillId="0" borderId="7" xfId="0" applyFont="1" applyBorder="1" applyAlignment="1">
      <alignment horizontal="left"/>
    </xf>
    <xf numFmtId="171" fontId="10" fillId="0" borderId="5" xfId="0" applyNumberFormat="1" applyFont="1" applyBorder="1"/>
    <xf numFmtId="0" fontId="10" fillId="0" borderId="5" xfId="0" applyFont="1" applyBorder="1" applyAlignment="1">
      <alignment horizontal="left" readingOrder="1"/>
    </xf>
    <xf numFmtId="0" fontId="10" fillId="2" borderId="7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Continuous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5" xfId="0" applyFont="1" applyBorder="1"/>
    <xf numFmtId="0" fontId="10" fillId="0" borderId="1" xfId="0" applyFont="1" applyBorder="1"/>
    <xf numFmtId="0" fontId="11" fillId="0" borderId="7" xfId="0" quotePrefix="1" applyFont="1" applyBorder="1" applyAlignment="1">
      <alignment horizontal="left"/>
    </xf>
    <xf numFmtId="0" fontId="11" fillId="0" borderId="0" xfId="0" applyFont="1"/>
    <xf numFmtId="0" fontId="11" fillId="0" borderId="7" xfId="0" applyFont="1" applyBorder="1"/>
    <xf numFmtId="0" fontId="11" fillId="0" borderId="7" xfId="0" applyFont="1" applyBorder="1" applyAlignment="1">
      <alignment horizontal="right"/>
    </xf>
    <xf numFmtId="0" fontId="11" fillId="0" borderId="9" xfId="0" applyFont="1" applyBorder="1"/>
    <xf numFmtId="0" fontId="10" fillId="0" borderId="15" xfId="0" applyFont="1" applyBorder="1"/>
    <xf numFmtId="0" fontId="10" fillId="0" borderId="10" xfId="0" applyFont="1" applyBorder="1"/>
    <xf numFmtId="0" fontId="10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12" xfId="0" applyFont="1" applyBorder="1"/>
    <xf numFmtId="0" fontId="10" fillId="0" borderId="12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3" fillId="0" borderId="0" xfId="0" applyFont="1"/>
    <xf numFmtId="0" fontId="13" fillId="0" borderId="12" xfId="0" applyFont="1" applyBorder="1"/>
    <xf numFmtId="0" fontId="13" fillId="0" borderId="12" xfId="0" applyFont="1" applyBorder="1" applyAlignment="1">
      <alignment horizontal="center"/>
    </xf>
    <xf numFmtId="0" fontId="11" fillId="2" borderId="4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left" vertical="center"/>
    </xf>
    <xf numFmtId="0" fontId="13" fillId="0" borderId="29" xfId="0" applyFont="1" applyBorder="1" applyAlignment="1">
      <alignment horizontal="left"/>
    </xf>
    <xf numFmtId="0" fontId="10" fillId="2" borderId="29" xfId="0" applyFont="1" applyFill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0" fillId="0" borderId="0" xfId="0" applyFont="1" applyAlignment="1">
      <alignment horizontal="centerContinuous" vertical="center" wrapText="1" readingOrder="1"/>
    </xf>
    <xf numFmtId="0" fontId="13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readingOrder="1"/>
    </xf>
    <xf numFmtId="0" fontId="11" fillId="0" borderId="0" xfId="0" applyFont="1" applyAlignment="1" applyProtection="1">
      <alignment horizontal="center"/>
      <protection locked="0"/>
    </xf>
    <xf numFmtId="0" fontId="10" fillId="0" borderId="34" xfId="0" applyFont="1" applyBorder="1" applyAlignment="1">
      <alignment horizontal="centerContinuous"/>
    </xf>
    <xf numFmtId="0" fontId="10" fillId="0" borderId="47" xfId="0" applyFont="1" applyBorder="1" applyAlignment="1">
      <alignment horizontal="centerContinuous"/>
    </xf>
    <xf numFmtId="0" fontId="10" fillId="0" borderId="14" xfId="0" applyFont="1" applyBorder="1" applyAlignment="1">
      <alignment horizontal="centerContinuous" readingOrder="1"/>
    </xf>
    <xf numFmtId="0" fontId="10" fillId="0" borderId="3" xfId="0" applyFont="1" applyBorder="1" applyAlignment="1">
      <alignment horizontal="centerContinuous" readingOrder="1"/>
    </xf>
    <xf numFmtId="0" fontId="10" fillId="0" borderId="44" xfId="0" applyFont="1" applyBorder="1" applyAlignment="1">
      <alignment horizontal="centerContinuous" readingOrder="1"/>
    </xf>
    <xf numFmtId="49" fontId="16" fillId="0" borderId="6" xfId="0" applyNumberFormat="1" applyFont="1" applyBorder="1" applyAlignment="1" applyProtection="1">
      <alignment horizontal="center"/>
      <protection locked="0"/>
    </xf>
    <xf numFmtId="0" fontId="17" fillId="0" borderId="0" xfId="0" quotePrefix="1" applyFont="1" applyAlignment="1" applyProtection="1">
      <alignment horizontal="center"/>
      <protection locked="0"/>
    </xf>
    <xf numFmtId="0" fontId="13" fillId="5" borderId="16" xfId="0" applyFont="1" applyFill="1" applyBorder="1" applyAlignment="1">
      <alignment horizontal="centerContinuous" vertical="center"/>
    </xf>
    <xf numFmtId="0" fontId="13" fillId="5" borderId="4" xfId="0" applyFont="1" applyFill="1" applyBorder="1" applyAlignment="1">
      <alignment horizontal="centerContinuous" vertical="center"/>
    </xf>
    <xf numFmtId="0" fontId="13" fillId="5" borderId="45" xfId="0" applyFont="1" applyFill="1" applyBorder="1" applyAlignment="1">
      <alignment horizontal="centerContinuous" vertical="center"/>
    </xf>
    <xf numFmtId="0" fontId="10" fillId="0" borderId="42" xfId="0" applyFont="1" applyBorder="1" applyAlignment="1">
      <alignment horizontal="centerContinuous" readingOrder="1"/>
    </xf>
    <xf numFmtId="0" fontId="10" fillId="0" borderId="26" xfId="0" applyFont="1" applyBorder="1" applyAlignment="1">
      <alignment horizontal="centerContinuous" readingOrder="1"/>
    </xf>
    <xf numFmtId="0" fontId="10" fillId="0" borderId="49" xfId="0" applyFont="1" applyBorder="1" applyAlignment="1">
      <alignment horizontal="centerContinuous" readingOrder="1"/>
    </xf>
    <xf numFmtId="0" fontId="10" fillId="0" borderId="43" xfId="0" applyFont="1" applyBorder="1" applyAlignment="1">
      <alignment horizontal="centerContinuous" readingOrder="1"/>
    </xf>
    <xf numFmtId="0" fontId="18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13" fillId="0" borderId="11" xfId="0" applyFont="1" applyBorder="1" applyAlignment="1">
      <alignment horizontal="center"/>
    </xf>
    <xf numFmtId="0" fontId="13" fillId="0" borderId="18" xfId="0" applyFont="1" applyBorder="1"/>
    <xf numFmtId="0" fontId="13" fillId="0" borderId="6" xfId="0" applyFont="1" applyBorder="1"/>
    <xf numFmtId="0" fontId="13" fillId="0" borderId="19" xfId="0" applyFont="1" applyBorder="1"/>
    <xf numFmtId="0" fontId="13" fillId="0" borderId="7" xfId="0" applyFont="1" applyBorder="1"/>
    <xf numFmtId="1" fontId="13" fillId="0" borderId="20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0" borderId="13" xfId="0" applyFont="1" applyBorder="1"/>
    <xf numFmtId="0" fontId="13" fillId="0" borderId="8" xfId="0" applyFont="1" applyBorder="1"/>
    <xf numFmtId="1" fontId="13" fillId="0" borderId="24" xfId="0" applyNumberFormat="1" applyFont="1" applyBorder="1" applyAlignment="1">
      <alignment horizontal="center"/>
    </xf>
    <xf numFmtId="1" fontId="13" fillId="0" borderId="21" xfId="0" applyNumberFormat="1" applyFont="1" applyBorder="1" applyAlignment="1">
      <alignment horizontal="center"/>
    </xf>
    <xf numFmtId="0" fontId="15" fillId="0" borderId="0" xfId="0" applyFont="1" applyAlignment="1">
      <alignment horizontal="centerContinuous"/>
    </xf>
    <xf numFmtId="168" fontId="9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7" fontId="9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20" fillId="0" borderId="0" xfId="0" applyFont="1"/>
    <xf numFmtId="1" fontId="15" fillId="0" borderId="6" xfId="0" applyNumberFormat="1" applyFont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left"/>
    </xf>
    <xf numFmtId="0" fontId="9" fillId="0" borderId="6" xfId="0" applyFont="1" applyBorder="1"/>
    <xf numFmtId="0" fontId="9" fillId="0" borderId="7" xfId="0" applyFont="1" applyBorder="1"/>
    <xf numFmtId="0" fontId="9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22" fillId="0" borderId="0" xfId="0" applyFont="1"/>
    <xf numFmtId="0" fontId="13" fillId="0" borderId="22" xfId="0" applyFont="1" applyBorder="1"/>
    <xf numFmtId="0" fontId="13" fillId="1" borderId="3" xfId="0" applyFont="1" applyFill="1" applyBorder="1"/>
    <xf numFmtId="0" fontId="13" fillId="1" borderId="26" xfId="0" applyFont="1" applyFill="1" applyBorder="1" applyAlignment="1">
      <alignment horizontal="center"/>
    </xf>
    <xf numFmtId="1" fontId="13" fillId="1" borderId="26" xfId="0" applyNumberFormat="1" applyFont="1" applyFill="1" applyBorder="1" applyAlignment="1">
      <alignment horizontal="center"/>
    </xf>
    <xf numFmtId="1" fontId="13" fillId="1" borderId="31" xfId="0" applyNumberFormat="1" applyFont="1" applyFill="1" applyBorder="1" applyAlignment="1">
      <alignment horizontal="center"/>
    </xf>
    <xf numFmtId="0" fontId="9" fillId="0" borderId="6" xfId="0" applyFont="1" applyBorder="1" applyProtection="1">
      <protection locked="0"/>
    </xf>
    <xf numFmtId="0" fontId="13" fillId="0" borderId="5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2" borderId="0" xfId="0" quotePrefix="1" applyFont="1" applyFill="1"/>
    <xf numFmtId="0" fontId="13" fillId="2" borderId="14" xfId="0" quotePrefix="1" applyFont="1" applyFill="1" applyBorder="1"/>
    <xf numFmtId="0" fontId="13" fillId="2" borderId="3" xfId="0" quotePrefix="1" applyFont="1" applyFill="1" applyBorder="1"/>
    <xf numFmtId="0" fontId="2" fillId="0" borderId="35" xfId="0" applyFont="1" applyBorder="1"/>
    <xf numFmtId="0" fontId="2" fillId="0" borderId="5" xfId="0" applyFont="1" applyBorder="1"/>
    <xf numFmtId="0" fontId="2" fillId="0" borderId="52" xfId="0" applyFont="1" applyBorder="1"/>
    <xf numFmtId="0" fontId="13" fillId="2" borderId="53" xfId="0" quotePrefix="1" applyFont="1" applyFill="1" applyBorder="1"/>
    <xf numFmtId="43" fontId="10" fillId="0" borderId="33" xfId="0" applyNumberFormat="1" applyFont="1" applyBorder="1" applyProtection="1">
      <protection hidden="1"/>
    </xf>
    <xf numFmtId="43" fontId="10" fillId="0" borderId="1" xfId="0" applyNumberFormat="1" applyFont="1" applyBorder="1" applyProtection="1">
      <protection hidden="1"/>
    </xf>
    <xf numFmtId="43" fontId="11" fillId="0" borderId="1" xfId="1" applyNumberFormat="1" applyFont="1" applyBorder="1" applyAlignment="1" applyProtection="1">
      <alignment vertical="center"/>
      <protection hidden="1"/>
    </xf>
    <xf numFmtId="43" fontId="10" fillId="0" borderId="10" xfId="0" applyNumberFormat="1" applyFont="1" applyBorder="1" applyProtection="1">
      <protection hidden="1"/>
    </xf>
    <xf numFmtId="0" fontId="14" fillId="0" borderId="0" xfId="0" applyFont="1"/>
    <xf numFmtId="0" fontId="10" fillId="0" borderId="0" xfId="0" quotePrefix="1" applyFont="1"/>
    <xf numFmtId="0" fontId="0" fillId="0" borderId="46" xfId="0" applyBorder="1"/>
    <xf numFmtId="0" fontId="1" fillId="0" borderId="0" xfId="0" applyFont="1"/>
    <xf numFmtId="0" fontId="11" fillId="0" borderId="0" xfId="0" applyFont="1" applyAlignment="1">
      <alignment horizontal="right" readingOrder="1"/>
    </xf>
    <xf numFmtId="0" fontId="11" fillId="0" borderId="0" xfId="0" applyFont="1" applyAlignment="1">
      <alignment horizontal="left" readingOrder="1"/>
    </xf>
    <xf numFmtId="0" fontId="0" fillId="0" borderId="6" xfId="0" applyBorder="1" applyAlignment="1">
      <alignment horizontal="left" readingOrder="1"/>
    </xf>
    <xf numFmtId="0" fontId="0" fillId="0" borderId="7" xfId="0" applyBorder="1"/>
    <xf numFmtId="0" fontId="10" fillId="0" borderId="6" xfId="0" quotePrefix="1" applyFont="1" applyBorder="1" applyAlignment="1">
      <alignment horizontal="left" readingOrder="1"/>
    </xf>
    <xf numFmtId="0" fontId="10" fillId="0" borderId="6" xfId="0" applyFont="1" applyBorder="1" applyAlignment="1">
      <alignment horizontal="center"/>
    </xf>
    <xf numFmtId="169" fontId="10" fillId="0" borderId="7" xfId="0" applyNumberFormat="1" applyFont="1" applyBorder="1" applyProtection="1">
      <protection hidden="1"/>
    </xf>
    <xf numFmtId="0" fontId="0" fillId="0" borderId="1" xfId="0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1" fontId="13" fillId="0" borderId="1" xfId="0" applyNumberFormat="1" applyFont="1" applyBorder="1" applyAlignment="1" applyProtection="1">
      <alignment horizontal="center"/>
      <protection locked="0"/>
    </xf>
    <xf numFmtId="1" fontId="13" fillId="0" borderId="23" xfId="0" applyNumberFormat="1" applyFont="1" applyBorder="1" applyAlignment="1" applyProtection="1">
      <alignment horizontal="center"/>
      <protection locked="0"/>
    </xf>
    <xf numFmtId="1" fontId="13" fillId="0" borderId="20" xfId="0" applyNumberFormat="1" applyFont="1" applyBorder="1" applyAlignment="1" applyProtection="1">
      <alignment horizontal="center"/>
      <protection locked="0"/>
    </xf>
    <xf numFmtId="0" fontId="23" fillId="0" borderId="36" xfId="0" applyFont="1" applyBorder="1" applyProtection="1"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 wrapText="1" readingOrder="1"/>
    </xf>
    <xf numFmtId="0" fontId="11" fillId="2" borderId="7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3" fillId="0" borderId="26" xfId="0" applyFont="1" applyBorder="1" applyAlignment="1">
      <alignment horizontal="center" wrapText="1"/>
    </xf>
    <xf numFmtId="0" fontId="13" fillId="0" borderId="31" xfId="0" applyFont="1" applyBorder="1" applyAlignment="1">
      <alignment horizontal="center" wrapText="1"/>
    </xf>
    <xf numFmtId="0" fontId="13" fillId="0" borderId="42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 readingOrder="1"/>
    </xf>
    <xf numFmtId="0" fontId="13" fillId="0" borderId="31" xfId="0" applyFont="1" applyBorder="1" applyAlignment="1">
      <alignment horizontal="center" wrapText="1" readingOrder="1"/>
    </xf>
    <xf numFmtId="0" fontId="13" fillId="2" borderId="48" xfId="0" applyFont="1" applyFill="1" applyBorder="1" applyAlignment="1">
      <alignment horizontal="center" wrapText="1" readingOrder="1"/>
    </xf>
    <xf numFmtId="0" fontId="13" fillId="2" borderId="42" xfId="0" applyFont="1" applyFill="1" applyBorder="1" applyAlignment="1">
      <alignment horizontal="center" wrapText="1" readingOrder="1"/>
    </xf>
    <xf numFmtId="0" fontId="13" fillId="2" borderId="36" xfId="0" applyFont="1" applyFill="1" applyBorder="1" applyAlignment="1">
      <alignment horizontal="center" wrapText="1" readingOrder="1"/>
    </xf>
    <xf numFmtId="0" fontId="13" fillId="0" borderId="49" xfId="0" quotePrefix="1" applyFont="1" applyBorder="1" applyAlignment="1">
      <alignment horizontal="center" wrapText="1" readingOrder="1"/>
    </xf>
    <xf numFmtId="0" fontId="10" fillId="0" borderId="12" xfId="0" applyFont="1" applyBorder="1" applyAlignment="1">
      <alignment horizontal="center" wrapText="1"/>
    </xf>
    <xf numFmtId="0" fontId="13" fillId="2" borderId="51" xfId="0" applyFont="1" applyFill="1" applyBorder="1" applyAlignment="1">
      <alignment horizontal="center" wrapText="1" readingOrder="1"/>
    </xf>
    <xf numFmtId="0" fontId="13" fillId="2" borderId="43" xfId="0" applyFont="1" applyFill="1" applyBorder="1" applyAlignment="1">
      <alignment horizontal="center" wrapText="1" readingOrder="1"/>
    </xf>
    <xf numFmtId="0" fontId="13" fillId="2" borderId="32" xfId="0" applyFont="1" applyFill="1" applyBorder="1" applyAlignment="1">
      <alignment horizontal="center" wrapText="1" readingOrder="1"/>
    </xf>
    <xf numFmtId="0" fontId="8" fillId="0" borderId="6" xfId="0" applyFont="1" applyBorder="1" applyAlignment="1" applyProtection="1">
      <alignment horizontal="left" readingOrder="1"/>
      <protection locked="0"/>
    </xf>
    <xf numFmtId="0" fontId="0" fillId="0" borderId="7" xfId="0" applyBorder="1" applyAlignment="1" applyProtection="1">
      <alignment readingOrder="1"/>
      <protection locked="0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3" fillId="0" borderId="16" xfId="0" applyFont="1" applyBorder="1" applyProtection="1">
      <protection locked="0"/>
    </xf>
    <xf numFmtId="0" fontId="24" fillId="0" borderId="55" xfId="0" applyFont="1" applyBorder="1" applyProtection="1">
      <protection locked="0"/>
    </xf>
    <xf numFmtId="0" fontId="23" fillId="0" borderId="56" xfId="0" applyFont="1" applyBorder="1" applyProtection="1">
      <protection locked="0"/>
    </xf>
    <xf numFmtId="0" fontId="24" fillId="0" borderId="57" xfId="0" applyFont="1" applyBorder="1" applyProtection="1">
      <protection locked="0"/>
    </xf>
    <xf numFmtId="0" fontId="13" fillId="0" borderId="16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49" fontId="9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45720</xdr:rowOff>
    </xdr:from>
    <xdr:to>
      <xdr:col>1</xdr:col>
      <xdr:colOff>320040</xdr:colOff>
      <xdr:row>4</xdr:row>
      <xdr:rowOff>167640</xdr:rowOff>
    </xdr:to>
    <xdr:pic>
      <xdr:nvPicPr>
        <xdr:cNvPr id="1043" name="Picture 2" descr="LRG_Logo_bw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1020"/>
          <a:ext cx="792480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1200150</xdr:colOff>
      <xdr:row>26</xdr:row>
      <xdr:rowOff>219075</xdr:rowOff>
    </xdr:from>
    <xdr:to>
      <xdr:col>11</xdr:col>
      <xdr:colOff>533601</xdr:colOff>
      <xdr:row>30</xdr:row>
      <xdr:rowOff>217170</xdr:rowOff>
    </xdr:to>
    <xdr:pic>
      <xdr:nvPicPr>
        <xdr:cNvPr id="2" name="Picture 2" descr="LRG_Logo_b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4325" y="5029200"/>
          <a:ext cx="781251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51"/>
  <sheetViews>
    <sheetView tabSelected="1" zoomScale="120" zoomScaleNormal="120" workbookViewId="0">
      <pane ySplit="9" topLeftCell="A10" activePane="bottomLeft" state="frozen"/>
      <selection pane="bottomLeft" activeCell="I10" sqref="I10"/>
    </sheetView>
  </sheetViews>
  <sheetFormatPr defaultRowHeight="12.75" x14ac:dyDescent="0.2"/>
  <cols>
    <col min="1" max="1" width="6.85546875" customWidth="1"/>
    <col min="2" max="2" width="50.140625" customWidth="1"/>
    <col min="3" max="3" width="6.7109375" customWidth="1"/>
    <col min="4" max="4" width="8.5703125" customWidth="1"/>
    <col min="5" max="5" width="7.7109375" customWidth="1"/>
    <col min="6" max="7" width="6.5703125" customWidth="1"/>
    <col min="8" max="8" width="7.140625" customWidth="1"/>
    <col min="9" max="9" width="8.28515625" customWidth="1"/>
    <col min="10" max="10" width="9.85546875" customWidth="1"/>
    <col min="11" max="11" width="1.7109375" customWidth="1"/>
    <col min="12" max="12" width="4.5703125" customWidth="1"/>
    <col min="13" max="13" width="4.42578125" customWidth="1"/>
    <col min="14" max="14" width="2.7109375" customWidth="1"/>
    <col min="15" max="15" width="16.85546875" customWidth="1"/>
    <col min="16" max="16" width="7.42578125" customWidth="1"/>
    <col min="17" max="17" width="2.5703125" customWidth="1"/>
    <col min="18" max="18" width="4.42578125" customWidth="1"/>
    <col min="19" max="19" width="2.28515625" customWidth="1"/>
    <col min="20" max="20" width="9.85546875" customWidth="1"/>
    <col min="21" max="21" width="9.140625" customWidth="1"/>
    <col min="22" max="22" width="5" customWidth="1"/>
  </cols>
  <sheetData>
    <row r="1" spans="1:29" ht="39" customHeight="1" x14ac:dyDescent="0.2">
      <c r="B1" s="202" t="s">
        <v>52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T1" s="8"/>
      <c r="U1" s="8"/>
    </row>
    <row r="2" spans="1:29" ht="21" customHeight="1" x14ac:dyDescent="0.2">
      <c r="A2" s="4"/>
      <c r="B2" s="4"/>
      <c r="C2" s="4"/>
      <c r="D2" s="4"/>
      <c r="E2" s="4"/>
      <c r="F2" s="2"/>
      <c r="G2" s="2"/>
      <c r="H2" s="2"/>
      <c r="I2" s="2"/>
      <c r="J2" s="2"/>
      <c r="K2" s="2"/>
      <c r="T2" s="8"/>
      <c r="U2" s="8"/>
    </row>
    <row r="3" spans="1:29" ht="24" customHeight="1" x14ac:dyDescent="0.25">
      <c r="A3" s="4"/>
      <c r="B3" s="4"/>
      <c r="C3" s="4"/>
      <c r="D3" s="4"/>
      <c r="E3" s="4"/>
      <c r="F3" s="2"/>
      <c r="G3" s="2"/>
      <c r="H3" s="2"/>
      <c r="I3" s="2"/>
      <c r="J3" s="2"/>
      <c r="K3" s="111"/>
      <c r="L3" s="84"/>
      <c r="M3" s="188" t="s">
        <v>36</v>
      </c>
      <c r="N3" s="14"/>
      <c r="O3" s="221"/>
      <c r="P3" s="221"/>
      <c r="Q3" s="221"/>
      <c r="R3" s="221"/>
      <c r="S3" s="221"/>
      <c r="T3" s="190"/>
      <c r="U3" s="190"/>
    </row>
    <row r="4" spans="1:29" ht="15" customHeight="1" thickBot="1" x14ac:dyDescent="0.25">
      <c r="D4" s="3" t="s">
        <v>0</v>
      </c>
      <c r="E4" s="3"/>
      <c r="J4" s="40"/>
      <c r="K4" s="112"/>
      <c r="L4" s="84"/>
      <c r="M4" s="188" t="s">
        <v>31</v>
      </c>
      <c r="N4" s="8"/>
      <c r="O4" s="222"/>
      <c r="P4" s="222"/>
      <c r="Q4" s="222"/>
      <c r="R4" s="222"/>
      <c r="S4" s="222"/>
      <c r="T4" s="191"/>
      <c r="U4" s="191"/>
    </row>
    <row r="5" spans="1:29" ht="15" customHeight="1" thickBot="1" x14ac:dyDescent="0.25">
      <c r="A5" s="70"/>
      <c r="B5" s="70"/>
      <c r="C5" s="114"/>
      <c r="D5" s="115" t="s">
        <v>3</v>
      </c>
      <c r="E5" s="116"/>
      <c r="F5" s="117" t="s">
        <v>4</v>
      </c>
      <c r="G5" s="118"/>
      <c r="H5" s="118"/>
      <c r="I5" s="118"/>
      <c r="J5" s="119"/>
      <c r="K5" s="113"/>
      <c r="L5" s="189"/>
      <c r="M5" s="188" t="s">
        <v>44</v>
      </c>
      <c r="N5" s="8"/>
      <c r="O5" s="222"/>
      <c r="P5" s="222"/>
      <c r="Q5" s="222"/>
      <c r="R5" s="222"/>
      <c r="S5" s="222"/>
      <c r="T5" s="191"/>
      <c r="U5" s="191"/>
    </row>
    <row r="6" spans="1:29" ht="21" customHeight="1" thickBot="1" x14ac:dyDescent="0.4">
      <c r="A6" s="84" t="s">
        <v>18</v>
      </c>
      <c r="B6" s="120"/>
      <c r="C6" s="121">
        <v>2025</v>
      </c>
      <c r="D6" s="213" t="s">
        <v>73</v>
      </c>
      <c r="E6" s="218" t="s">
        <v>72</v>
      </c>
      <c r="F6" s="122" t="s">
        <v>40</v>
      </c>
      <c r="G6" s="123"/>
      <c r="H6" s="123"/>
      <c r="I6" s="123"/>
      <c r="J6" s="124"/>
      <c r="K6" s="8"/>
    </row>
    <row r="7" spans="1:29" ht="5.25" customHeight="1" x14ac:dyDescent="0.2">
      <c r="A7" s="70"/>
      <c r="B7" s="114"/>
      <c r="C7" s="114"/>
      <c r="D7" s="214"/>
      <c r="E7" s="219"/>
      <c r="F7" s="125"/>
      <c r="G7" s="126"/>
      <c r="H7" s="126"/>
      <c r="I7" s="127"/>
      <c r="J7" s="128"/>
      <c r="K7" s="29"/>
      <c r="L7" s="15"/>
      <c r="M7" s="15"/>
      <c r="N7" s="15"/>
      <c r="O7" s="16"/>
    </row>
    <row r="8" spans="1:29" ht="21" customHeight="1" thickBot="1" x14ac:dyDescent="0.25">
      <c r="A8" s="129" t="s">
        <v>0</v>
      </c>
      <c r="B8" s="130"/>
      <c r="C8" s="130"/>
      <c r="D8" s="214"/>
      <c r="E8" s="219"/>
      <c r="F8" s="209" t="s">
        <v>14</v>
      </c>
      <c r="G8" s="211" t="s">
        <v>5</v>
      </c>
      <c r="H8" s="207" t="s">
        <v>51</v>
      </c>
      <c r="I8" s="216" t="s">
        <v>67</v>
      </c>
      <c r="J8" s="217"/>
      <c r="K8" s="29"/>
      <c r="M8" s="19"/>
      <c r="N8" s="19"/>
      <c r="O8" s="20"/>
      <c r="Q8" s="27"/>
      <c r="R8" s="27"/>
      <c r="S8" s="18"/>
      <c r="T8" s="132" t="s">
        <v>54</v>
      </c>
      <c r="U8" s="195"/>
    </row>
    <row r="9" spans="1:29" ht="30" customHeight="1" thickBot="1" x14ac:dyDescent="0.25">
      <c r="A9" s="131" t="s">
        <v>2</v>
      </c>
      <c r="B9" s="233" t="s">
        <v>19</v>
      </c>
      <c r="C9" s="234"/>
      <c r="D9" s="215"/>
      <c r="E9" s="220"/>
      <c r="F9" s="210"/>
      <c r="G9" s="212"/>
      <c r="H9" s="208"/>
      <c r="I9" s="171" t="s">
        <v>69</v>
      </c>
      <c r="J9" s="172" t="s">
        <v>68</v>
      </c>
      <c r="K9" s="46"/>
      <c r="L9" s="192"/>
      <c r="M9" s="193"/>
      <c r="N9" s="193"/>
      <c r="O9" s="193"/>
      <c r="P9" s="193"/>
      <c r="Q9" s="193"/>
      <c r="R9" s="193"/>
      <c r="S9" s="193"/>
      <c r="T9" s="193"/>
      <c r="U9" s="194"/>
    </row>
    <row r="10" spans="1:29" ht="12.75" customHeight="1" thickBot="1" x14ac:dyDescent="0.25">
      <c r="A10" s="37">
        <v>16</v>
      </c>
      <c r="B10" s="229"/>
      <c r="C10" s="230"/>
      <c r="D10" s="30"/>
      <c r="E10" s="31"/>
      <c r="F10" s="30"/>
      <c r="G10" s="32"/>
      <c r="H10" s="32"/>
      <c r="I10" s="48"/>
      <c r="J10" s="34"/>
      <c r="K10" s="41"/>
      <c r="L10" s="63"/>
      <c r="M10" s="63"/>
      <c r="N10" s="63"/>
      <c r="O10" s="63"/>
      <c r="P10" s="63"/>
      <c r="Q10" s="63"/>
      <c r="R10" s="63"/>
      <c r="S10" s="63"/>
      <c r="T10" s="62"/>
      <c r="U10" s="180" t="s">
        <v>0</v>
      </c>
      <c r="AC10" s="7"/>
    </row>
    <row r="11" spans="1:29" ht="12.75" customHeight="1" thickBot="1" x14ac:dyDescent="0.25">
      <c r="A11" s="38">
        <f t="shared" ref="A11:A25" si="0">A10+1</f>
        <v>17</v>
      </c>
      <c r="B11" s="229"/>
      <c r="C11" s="230"/>
      <c r="D11" s="9"/>
      <c r="E11" s="10"/>
      <c r="F11" s="9"/>
      <c r="G11" s="28"/>
      <c r="H11" s="28"/>
      <c r="I11" s="49"/>
      <c r="J11" s="35"/>
      <c r="K11" s="42"/>
      <c r="L11" s="63"/>
      <c r="M11" s="63"/>
      <c r="N11" s="63"/>
      <c r="O11" s="63"/>
      <c r="P11" s="63"/>
      <c r="Q11" s="63"/>
      <c r="R11" s="63"/>
      <c r="S11" s="63"/>
      <c r="T11" s="62"/>
      <c r="U11" s="180" t="s">
        <v>0</v>
      </c>
      <c r="W11" s="8"/>
      <c r="X11" s="8"/>
      <c r="Y11" s="8"/>
      <c r="Z11" s="8"/>
      <c r="AA11" s="8"/>
      <c r="AB11" s="8"/>
    </row>
    <row r="12" spans="1:29" ht="12.6" customHeight="1" thickBot="1" x14ac:dyDescent="0.25">
      <c r="A12" s="38">
        <f t="shared" si="0"/>
        <v>18</v>
      </c>
      <c r="B12" s="229"/>
      <c r="C12" s="230"/>
      <c r="D12" s="9"/>
      <c r="E12" s="10"/>
      <c r="F12" s="9"/>
      <c r="G12" s="28"/>
      <c r="H12" s="28"/>
      <c r="I12" s="49"/>
      <c r="J12" s="35"/>
      <c r="K12" s="42"/>
      <c r="L12" s="63"/>
      <c r="M12" s="63"/>
      <c r="N12" s="63"/>
      <c r="O12" s="63"/>
      <c r="P12" s="63"/>
      <c r="Q12" s="64"/>
      <c r="R12" s="63"/>
      <c r="S12" s="63"/>
      <c r="T12" s="65"/>
      <c r="U12" s="181"/>
      <c r="W12" s="8"/>
      <c r="X12" s="8"/>
      <c r="Y12" s="8"/>
      <c r="Z12" s="8"/>
      <c r="AA12" s="8"/>
      <c r="AB12" s="8"/>
    </row>
    <row r="13" spans="1:29" ht="12.6" customHeight="1" thickBot="1" x14ac:dyDescent="0.25">
      <c r="A13" s="38">
        <f t="shared" si="0"/>
        <v>19</v>
      </c>
      <c r="B13" s="229"/>
      <c r="C13" s="230"/>
      <c r="D13" s="9"/>
      <c r="E13" s="10"/>
      <c r="F13" s="9"/>
      <c r="G13" s="28"/>
      <c r="H13" s="28"/>
      <c r="I13" s="49"/>
      <c r="J13" s="35"/>
      <c r="K13" s="42"/>
      <c r="L13" s="63"/>
      <c r="M13" s="66"/>
      <c r="N13" s="67"/>
      <c r="O13" s="68"/>
      <c r="P13" s="69"/>
      <c r="Q13" s="63"/>
      <c r="R13" s="63"/>
      <c r="S13" s="63"/>
      <c r="T13" s="62"/>
      <c r="U13" s="181"/>
      <c r="W13" s="8"/>
      <c r="X13" s="8"/>
      <c r="Y13" s="8"/>
      <c r="Z13" s="8"/>
      <c r="AA13" s="8"/>
      <c r="AB13" s="8"/>
      <c r="AC13" s="7"/>
    </row>
    <row r="14" spans="1:29" ht="12.6" customHeight="1" thickBot="1" x14ac:dyDescent="0.25">
      <c r="A14" s="38">
        <f t="shared" si="0"/>
        <v>20</v>
      </c>
      <c r="B14" s="229"/>
      <c r="C14" s="230"/>
      <c r="D14" s="9"/>
      <c r="E14" s="28"/>
      <c r="F14" s="9"/>
      <c r="G14" s="28"/>
      <c r="H14" s="28"/>
      <c r="I14" s="49"/>
      <c r="J14" s="35"/>
      <c r="K14" s="42"/>
      <c r="L14" s="60"/>
      <c r="M14" s="61"/>
      <c r="N14" s="61"/>
      <c r="O14" s="61"/>
      <c r="P14" s="61"/>
      <c r="Q14" s="61"/>
      <c r="R14" s="70"/>
      <c r="S14" s="70"/>
      <c r="T14" s="62"/>
      <c r="U14" s="181" t="str">
        <f>IF(O14&gt;0,+O14*P14," ")</f>
        <v xml:space="preserve"> </v>
      </c>
      <c r="W14" s="8"/>
      <c r="X14" s="8"/>
      <c r="Y14" s="8"/>
      <c r="Z14" s="8"/>
      <c r="AA14" s="8"/>
      <c r="AB14" s="8"/>
    </row>
    <row r="15" spans="1:29" ht="12.6" customHeight="1" thickBot="1" x14ac:dyDescent="0.25">
      <c r="A15" s="38">
        <f t="shared" si="0"/>
        <v>21</v>
      </c>
      <c r="B15" s="229"/>
      <c r="C15" s="230"/>
      <c r="D15" s="9"/>
      <c r="E15" s="28"/>
      <c r="F15" s="9"/>
      <c r="G15" s="28"/>
      <c r="H15" s="28"/>
      <c r="I15" s="49"/>
      <c r="J15" s="35"/>
      <c r="K15" s="42"/>
      <c r="L15" s="223" t="s">
        <v>1</v>
      </c>
      <c r="M15" s="223"/>
      <c r="N15" s="223"/>
      <c r="O15" s="223"/>
      <c r="P15" s="223"/>
      <c r="Q15" s="223"/>
      <c r="R15" s="223"/>
      <c r="S15" s="223"/>
      <c r="T15" s="223"/>
      <c r="U15" s="224"/>
      <c r="W15" s="8"/>
      <c r="X15" s="8"/>
      <c r="Y15" s="8"/>
      <c r="Z15" s="8"/>
      <c r="AA15" s="8"/>
      <c r="AB15" s="8"/>
    </row>
    <row r="16" spans="1:29" ht="12.6" customHeight="1" thickBot="1" x14ac:dyDescent="0.25">
      <c r="A16" s="38">
        <f t="shared" si="0"/>
        <v>22</v>
      </c>
      <c r="B16" s="229"/>
      <c r="C16" s="230"/>
      <c r="D16" s="9"/>
      <c r="E16" s="28"/>
      <c r="F16" s="9"/>
      <c r="G16" s="28"/>
      <c r="H16" s="28"/>
      <c r="I16" s="49"/>
      <c r="J16" s="35"/>
      <c r="K16" s="42"/>
      <c r="L16" s="225"/>
      <c r="M16" s="225"/>
      <c r="N16" s="225"/>
      <c r="O16" s="225"/>
      <c r="P16" s="225"/>
      <c r="Q16" s="225"/>
      <c r="R16" s="225"/>
      <c r="S16" s="225"/>
      <c r="T16" s="225"/>
      <c r="U16" s="226"/>
    </row>
    <row r="17" spans="1:30" ht="12.6" customHeight="1" thickBot="1" x14ac:dyDescent="0.25">
      <c r="A17" s="38">
        <f t="shared" si="0"/>
        <v>23</v>
      </c>
      <c r="B17" s="229"/>
      <c r="C17" s="230"/>
      <c r="D17" s="9"/>
      <c r="E17" s="10"/>
      <c r="F17" s="9"/>
      <c r="G17" s="28"/>
      <c r="H17" s="28"/>
      <c r="I17" s="49"/>
      <c r="J17" s="35"/>
      <c r="K17" s="42"/>
      <c r="L17" s="227"/>
      <c r="M17" s="227"/>
      <c r="N17" s="227"/>
      <c r="O17" s="227"/>
      <c r="P17" s="227"/>
      <c r="Q17" s="227"/>
      <c r="R17" s="227"/>
      <c r="S17" s="227"/>
      <c r="T17" s="227"/>
      <c r="U17" s="228"/>
      <c r="AD17" s="7"/>
    </row>
    <row r="18" spans="1:30" ht="12.6" customHeight="1" thickBot="1" x14ac:dyDescent="0.25">
      <c r="A18" s="38">
        <f t="shared" si="0"/>
        <v>24</v>
      </c>
      <c r="B18" s="229"/>
      <c r="C18" s="230"/>
      <c r="D18" s="9"/>
      <c r="E18" s="10"/>
      <c r="F18" s="9"/>
      <c r="G18" s="28"/>
      <c r="H18" s="28"/>
      <c r="I18" s="49"/>
      <c r="J18" s="35"/>
      <c r="K18" s="42"/>
      <c r="L18" s="63"/>
      <c r="M18" s="63"/>
      <c r="N18" s="63"/>
      <c r="O18" s="63"/>
      <c r="P18" s="63"/>
      <c r="Q18" s="63"/>
      <c r="R18" s="63"/>
      <c r="S18" s="63"/>
      <c r="T18" s="62"/>
      <c r="U18" s="181"/>
      <c r="AD18" s="26"/>
    </row>
    <row r="19" spans="1:30" ht="12.6" customHeight="1" thickBot="1" x14ac:dyDescent="0.25">
      <c r="A19" s="38">
        <f t="shared" si="0"/>
        <v>25</v>
      </c>
      <c r="B19" s="229"/>
      <c r="C19" s="230"/>
      <c r="D19" s="9"/>
      <c r="E19" s="10"/>
      <c r="F19" s="9"/>
      <c r="G19" s="28"/>
      <c r="H19" s="28"/>
      <c r="I19" s="49"/>
      <c r="J19" s="35"/>
      <c r="K19" s="42"/>
      <c r="L19" s="63"/>
      <c r="M19" s="63"/>
      <c r="N19" s="63"/>
      <c r="O19" s="63"/>
      <c r="P19" s="63"/>
      <c r="Q19" s="64"/>
      <c r="R19" s="63"/>
      <c r="S19" s="63"/>
      <c r="T19" s="62"/>
      <c r="U19" s="181" t="str">
        <f>IF(O19&gt;0,+O19*P19," ")</f>
        <v xml:space="preserve"> </v>
      </c>
      <c r="AD19" s="26"/>
    </row>
    <row r="20" spans="1:30" ht="12.6" customHeight="1" thickBot="1" x14ac:dyDescent="0.25">
      <c r="A20" s="38">
        <f t="shared" si="0"/>
        <v>26</v>
      </c>
      <c r="B20" s="229"/>
      <c r="C20" s="230"/>
      <c r="D20" s="9"/>
      <c r="E20" s="10"/>
      <c r="F20" s="9"/>
      <c r="G20" s="28"/>
      <c r="H20" s="28"/>
      <c r="I20" s="49"/>
      <c r="J20" s="35"/>
      <c r="K20" s="42"/>
      <c r="L20" s="66"/>
      <c r="M20" s="70"/>
      <c r="N20" s="70"/>
      <c r="O20" s="70"/>
      <c r="P20" s="70"/>
      <c r="Q20" s="70"/>
      <c r="R20" s="70"/>
      <c r="S20" s="70"/>
      <c r="T20" s="65"/>
      <c r="U20" s="181"/>
      <c r="AD20" s="7"/>
    </row>
    <row r="21" spans="1:30" ht="12.6" customHeight="1" thickBot="1" x14ac:dyDescent="0.25">
      <c r="A21" s="38">
        <f t="shared" si="0"/>
        <v>27</v>
      </c>
      <c r="B21" s="229"/>
      <c r="C21" s="230"/>
      <c r="D21" s="9"/>
      <c r="E21" s="10"/>
      <c r="F21" s="9"/>
      <c r="G21" s="28"/>
      <c r="H21" s="28"/>
      <c r="I21" s="49"/>
      <c r="J21" s="35"/>
      <c r="K21" s="42"/>
      <c r="L21" s="73" t="s">
        <v>39</v>
      </c>
      <c r="M21" s="73"/>
      <c r="N21" s="73"/>
      <c r="O21" s="73"/>
      <c r="P21" s="73"/>
      <c r="Q21" s="63"/>
      <c r="R21" s="63"/>
      <c r="S21" s="63"/>
      <c r="T21" s="62" t="s">
        <v>43</v>
      </c>
      <c r="U21" s="181"/>
      <c r="AD21" s="7"/>
    </row>
    <row r="22" spans="1:30" ht="12.6" customHeight="1" thickBot="1" x14ac:dyDescent="0.25">
      <c r="A22" s="38">
        <f t="shared" si="0"/>
        <v>28</v>
      </c>
      <c r="B22" s="229"/>
      <c r="C22" s="230"/>
      <c r="D22" s="9"/>
      <c r="E22" s="10"/>
      <c r="F22" s="9"/>
      <c r="G22" s="28"/>
      <c r="H22" s="28"/>
      <c r="I22" s="49"/>
      <c r="J22" s="35"/>
      <c r="K22" s="42"/>
      <c r="L22" s="66"/>
      <c r="M22" s="66"/>
      <c r="N22" s="71" t="s">
        <v>20</v>
      </c>
      <c r="O22" s="74">
        <f>F41</f>
        <v>0</v>
      </c>
      <c r="P22" s="72">
        <v>0.52</v>
      </c>
      <c r="Q22" s="63"/>
      <c r="R22" s="63"/>
      <c r="S22" s="63"/>
      <c r="T22" s="62">
        <v>11300</v>
      </c>
      <c r="U22" s="181" t="str">
        <f>IF(O22&gt;0,+O22*P22," ")</f>
        <v xml:space="preserve"> </v>
      </c>
      <c r="AD22" s="7"/>
    </row>
    <row r="23" spans="1:30" ht="12.6" customHeight="1" thickBot="1" x14ac:dyDescent="0.25">
      <c r="A23" s="38">
        <f t="shared" si="0"/>
        <v>29</v>
      </c>
      <c r="B23" s="229"/>
      <c r="C23" s="230"/>
      <c r="D23" s="9"/>
      <c r="E23" s="10"/>
      <c r="F23" s="9"/>
      <c r="G23" s="28"/>
      <c r="H23" s="28"/>
      <c r="I23" s="49"/>
      <c r="J23" s="35"/>
      <c r="K23" s="42"/>
      <c r="L23" s="63" t="s">
        <v>70</v>
      </c>
      <c r="M23" s="63"/>
      <c r="N23" s="63"/>
      <c r="O23" s="63"/>
      <c r="P23" s="63"/>
      <c r="Q23" s="63"/>
      <c r="R23" s="63"/>
      <c r="S23" s="75"/>
      <c r="T23" s="62">
        <v>10201</v>
      </c>
      <c r="U23" s="181" t="str">
        <f>IF(J41&gt;0,+J41*60," ")</f>
        <v xml:space="preserve"> </v>
      </c>
      <c r="AD23" s="7"/>
    </row>
    <row r="24" spans="1:30" ht="12.6" customHeight="1" thickBot="1" x14ac:dyDescent="0.25">
      <c r="A24" s="38">
        <f t="shared" si="0"/>
        <v>30</v>
      </c>
      <c r="B24" s="229"/>
      <c r="C24" s="230"/>
      <c r="D24" s="9"/>
      <c r="E24" s="10"/>
      <c r="F24" s="9"/>
      <c r="G24" s="28"/>
      <c r="H24" s="28"/>
      <c r="I24" s="49"/>
      <c r="J24" s="35"/>
      <c r="K24" s="42"/>
      <c r="L24" s="63" t="s">
        <v>71</v>
      </c>
      <c r="M24" s="63"/>
      <c r="N24" s="63"/>
      <c r="O24" s="63"/>
      <c r="P24" s="70"/>
      <c r="Q24" s="70"/>
      <c r="R24" s="70"/>
      <c r="S24" s="70"/>
      <c r="T24" s="65">
        <v>11301</v>
      </c>
      <c r="U24" s="181" t="str">
        <f>IF(I41&gt;0,+I41*60," ")</f>
        <v xml:space="preserve"> </v>
      </c>
      <c r="AD24" s="26"/>
    </row>
    <row r="25" spans="1:30" ht="12.6" customHeight="1" thickBot="1" x14ac:dyDescent="0.25">
      <c r="A25" s="38">
        <f t="shared" si="0"/>
        <v>31</v>
      </c>
      <c r="B25" s="229"/>
      <c r="C25" s="230"/>
      <c r="D25" s="9"/>
      <c r="E25" s="10"/>
      <c r="F25" s="9"/>
      <c r="G25" s="28"/>
      <c r="H25" s="28"/>
      <c r="I25" s="49"/>
      <c r="J25" s="35"/>
      <c r="K25" s="42"/>
      <c r="L25" s="63" t="s">
        <v>16</v>
      </c>
      <c r="M25" s="63"/>
      <c r="N25" s="63"/>
      <c r="O25" s="63"/>
      <c r="P25" s="63"/>
      <c r="Q25" s="63"/>
      <c r="R25" s="63"/>
      <c r="S25" s="75"/>
      <c r="T25" s="62">
        <v>11302</v>
      </c>
      <c r="U25" s="181" t="str">
        <f>IF(H41&gt;0,+H41," ")</f>
        <v xml:space="preserve"> </v>
      </c>
      <c r="AD25" s="26"/>
    </row>
    <row r="26" spans="1:30" ht="12.6" customHeight="1" thickBot="1" x14ac:dyDescent="0.25">
      <c r="A26" s="38">
        <v>1</v>
      </c>
      <c r="B26" s="229"/>
      <c r="C26" s="230"/>
      <c r="D26" s="9"/>
      <c r="E26" s="10"/>
      <c r="F26" s="9"/>
      <c r="G26" s="28"/>
      <c r="H26" s="28"/>
      <c r="I26" s="49"/>
      <c r="J26" s="35"/>
      <c r="K26" s="42"/>
      <c r="L26" s="63" t="s">
        <v>66</v>
      </c>
      <c r="M26" s="63"/>
      <c r="N26" s="63"/>
      <c r="O26" s="63"/>
      <c r="P26" s="63"/>
      <c r="Q26" s="63"/>
      <c r="R26" s="63"/>
      <c r="S26" s="75"/>
      <c r="T26" s="62">
        <v>11308</v>
      </c>
      <c r="U26" s="181">
        <f>(E41*0.85)+G41</f>
        <v>0</v>
      </c>
      <c r="AD26" s="7"/>
    </row>
    <row r="27" spans="1:30" ht="12.6" customHeight="1" thickBot="1" x14ac:dyDescent="0.25">
      <c r="A27" s="38">
        <f>A26+1</f>
        <v>2</v>
      </c>
      <c r="B27" s="229"/>
      <c r="C27" s="230"/>
      <c r="D27" s="9"/>
      <c r="E27" s="10"/>
      <c r="F27" s="9"/>
      <c r="G27" s="28"/>
      <c r="H27" s="28"/>
      <c r="I27" s="49"/>
      <c r="J27" s="35"/>
      <c r="K27" s="47"/>
      <c r="L27" s="63" t="s">
        <v>15</v>
      </c>
      <c r="M27" s="63"/>
      <c r="N27" s="63"/>
      <c r="O27" s="63"/>
      <c r="P27" s="63"/>
      <c r="Q27" s="63"/>
      <c r="R27" s="63"/>
      <c r="S27" s="75"/>
      <c r="T27" s="62">
        <v>11602</v>
      </c>
      <c r="U27" s="181" t="s">
        <v>0</v>
      </c>
      <c r="AD27" s="7"/>
    </row>
    <row r="28" spans="1:30" ht="12.6" customHeight="1" thickBot="1" x14ac:dyDescent="0.25">
      <c r="A28" s="38">
        <f t="shared" ref="A28:A40" si="1">A27+1</f>
        <v>3</v>
      </c>
      <c r="B28" s="229"/>
      <c r="C28" s="230"/>
      <c r="D28" s="9"/>
      <c r="E28" s="10"/>
      <c r="F28" s="9"/>
      <c r="G28" s="28"/>
      <c r="H28" s="28"/>
      <c r="I28" s="49"/>
      <c r="J28" s="35"/>
      <c r="K28" s="47"/>
      <c r="L28" s="76"/>
      <c r="M28" s="76"/>
      <c r="N28" s="76"/>
      <c r="O28" s="76"/>
      <c r="P28" s="76"/>
      <c r="Q28" s="76"/>
      <c r="R28" s="76"/>
      <c r="S28" s="77"/>
      <c r="T28" s="78"/>
      <c r="U28" s="182"/>
      <c r="AD28" s="7"/>
    </row>
    <row r="29" spans="1:30" ht="12.6" customHeight="1" thickBot="1" x14ac:dyDescent="0.25">
      <c r="A29" s="38">
        <f t="shared" si="1"/>
        <v>4</v>
      </c>
      <c r="B29" s="229"/>
      <c r="C29" s="230"/>
      <c r="D29" s="9"/>
      <c r="E29" s="10"/>
      <c r="F29" s="9"/>
      <c r="G29" s="28"/>
      <c r="H29" s="28"/>
      <c r="I29" s="49"/>
      <c r="J29" s="35"/>
      <c r="K29" s="47"/>
      <c r="L29" s="70"/>
      <c r="M29" s="66"/>
      <c r="N29" s="79"/>
      <c r="O29" s="70"/>
      <c r="P29" s="80"/>
      <c r="Q29" s="66"/>
      <c r="R29" s="66"/>
      <c r="S29" s="81"/>
      <c r="T29" s="82"/>
      <c r="U29" s="181"/>
      <c r="AD29" s="7"/>
    </row>
    <row r="30" spans="1:30" ht="12.6" customHeight="1" thickBot="1" x14ac:dyDescent="0.25">
      <c r="A30" s="38">
        <f t="shared" si="1"/>
        <v>5</v>
      </c>
      <c r="B30" s="229"/>
      <c r="C30" s="230"/>
      <c r="D30" s="9"/>
      <c r="E30" s="10"/>
      <c r="F30" s="9"/>
      <c r="G30" s="28"/>
      <c r="H30" s="28"/>
      <c r="I30" s="49"/>
      <c r="J30" s="35"/>
      <c r="K30" s="47"/>
      <c r="L30" s="83" t="s">
        <v>41</v>
      </c>
      <c r="M30" s="84"/>
      <c r="N30" s="85"/>
      <c r="O30" s="85"/>
      <c r="P30" s="85"/>
      <c r="Q30" s="85"/>
      <c r="R30" s="85"/>
      <c r="S30" s="81"/>
      <c r="T30" s="82"/>
      <c r="U30" s="181"/>
      <c r="AD30" s="7"/>
    </row>
    <row r="31" spans="1:30" ht="12.6" customHeight="1" thickBot="1" x14ac:dyDescent="0.25">
      <c r="A31" s="38">
        <f t="shared" si="1"/>
        <v>6</v>
      </c>
      <c r="B31" s="229"/>
      <c r="C31" s="230"/>
      <c r="D31" s="9"/>
      <c r="E31" s="10"/>
      <c r="F31" s="9"/>
      <c r="G31" s="28"/>
      <c r="H31" s="28"/>
      <c r="I31" s="49"/>
      <c r="J31" s="35"/>
      <c r="K31" s="47"/>
      <c r="L31" s="86"/>
      <c r="M31" s="87" t="s">
        <v>42</v>
      </c>
      <c r="N31" s="87"/>
      <c r="O31" s="87"/>
      <c r="P31" s="87"/>
      <c r="Q31" s="87"/>
      <c r="R31" s="87"/>
      <c r="S31" s="88"/>
      <c r="T31" s="89"/>
      <c r="U31" s="183"/>
      <c r="W31" s="8"/>
      <c r="X31" s="8"/>
      <c r="Y31" s="8"/>
      <c r="Z31" s="8"/>
      <c r="AA31" s="8"/>
      <c r="AB31" s="8"/>
      <c r="AC31" s="8"/>
      <c r="AD31" s="7"/>
    </row>
    <row r="32" spans="1:30" ht="12.6" customHeight="1" thickBot="1" x14ac:dyDescent="0.25">
      <c r="A32" s="38">
        <f t="shared" si="1"/>
        <v>7</v>
      </c>
      <c r="B32" s="229"/>
      <c r="C32" s="230"/>
      <c r="D32" s="9"/>
      <c r="E32" s="10"/>
      <c r="F32" s="9"/>
      <c r="G32" s="28"/>
      <c r="H32" s="28"/>
      <c r="I32" s="49"/>
      <c r="J32" s="35"/>
      <c r="K32" s="45"/>
      <c r="L32" s="67"/>
      <c r="M32" s="73"/>
      <c r="N32" s="73"/>
      <c r="O32" s="73"/>
      <c r="P32" s="73"/>
      <c r="Q32" s="73"/>
      <c r="R32" s="73"/>
      <c r="S32" s="90"/>
      <c r="T32" s="82"/>
      <c r="U32" s="181"/>
      <c r="W32" s="8"/>
      <c r="X32" s="8"/>
      <c r="Y32" s="8"/>
      <c r="Z32" s="8"/>
      <c r="AD32" s="7"/>
    </row>
    <row r="33" spans="1:30" ht="12.6" customHeight="1" thickBot="1" x14ac:dyDescent="0.25">
      <c r="A33" s="38">
        <f t="shared" si="1"/>
        <v>8</v>
      </c>
      <c r="B33" s="229"/>
      <c r="C33" s="230"/>
      <c r="D33" s="9"/>
      <c r="E33" s="10"/>
      <c r="F33" s="9"/>
      <c r="G33" s="28"/>
      <c r="H33" s="28"/>
      <c r="I33" s="49"/>
      <c r="J33" s="35"/>
      <c r="K33" s="47"/>
      <c r="L33" s="203" t="s">
        <v>53</v>
      </c>
      <c r="M33" s="203"/>
      <c r="N33" s="203"/>
      <c r="O33" s="203"/>
      <c r="P33" s="203"/>
      <c r="Q33" s="203"/>
      <c r="R33" s="203"/>
      <c r="S33" s="203"/>
      <c r="T33" s="204"/>
      <c r="U33" s="182" t="str">
        <f>IF(SUM(U11:U32)&gt;0,SUM(U11:U32)," ")</f>
        <v xml:space="preserve"> </v>
      </c>
      <c r="AD33" s="7"/>
    </row>
    <row r="34" spans="1:30" ht="12.6" customHeight="1" thickBot="1" x14ac:dyDescent="0.25">
      <c r="A34" s="38">
        <f t="shared" si="1"/>
        <v>9</v>
      </c>
      <c r="B34" s="229"/>
      <c r="C34" s="230"/>
      <c r="D34" s="9"/>
      <c r="E34" s="10"/>
      <c r="F34" s="9"/>
      <c r="G34" s="28"/>
      <c r="H34" s="28"/>
      <c r="I34" s="49"/>
      <c r="J34" s="35"/>
      <c r="K34" s="43"/>
      <c r="L34" s="7"/>
      <c r="M34" s="7"/>
      <c r="N34" s="7"/>
      <c r="O34" s="7"/>
      <c r="P34" s="7"/>
      <c r="Q34" s="7"/>
      <c r="R34" s="7"/>
      <c r="S34" s="7"/>
      <c r="U34" s="17"/>
    </row>
    <row r="35" spans="1:30" ht="12.6" customHeight="1" thickBot="1" x14ac:dyDescent="0.25">
      <c r="A35" s="38">
        <f t="shared" si="1"/>
        <v>10</v>
      </c>
      <c r="B35" s="229"/>
      <c r="C35" s="230"/>
      <c r="D35" s="9"/>
      <c r="E35" s="10"/>
      <c r="F35" s="9"/>
      <c r="G35" s="28"/>
      <c r="H35" s="28"/>
      <c r="I35" s="49"/>
      <c r="J35" s="35"/>
      <c r="K35" s="43"/>
      <c r="L35" s="18"/>
      <c r="M35" s="92"/>
      <c r="N35" s="93"/>
      <c r="O35" s="93"/>
      <c r="P35" s="94"/>
      <c r="Q35" s="94"/>
      <c r="R35" s="95"/>
      <c r="S35" s="95"/>
      <c r="T35" s="95"/>
      <c r="U35" s="96"/>
    </row>
    <row r="36" spans="1:30" ht="12.6" customHeight="1" thickBot="1" x14ac:dyDescent="0.25">
      <c r="A36" s="38">
        <f t="shared" si="1"/>
        <v>11</v>
      </c>
      <c r="B36" s="229"/>
      <c r="C36" s="230"/>
      <c r="D36" s="9"/>
      <c r="E36" s="10"/>
      <c r="F36" s="9"/>
      <c r="G36" s="28"/>
      <c r="H36" s="28"/>
      <c r="I36" s="49"/>
      <c r="J36" s="35"/>
      <c r="K36" s="43"/>
      <c r="M36" s="186"/>
      <c r="O36" s="187" t="s">
        <v>77</v>
      </c>
      <c r="U36" s="100"/>
    </row>
    <row r="37" spans="1:30" ht="12.6" customHeight="1" thickBot="1" x14ac:dyDescent="0.25">
      <c r="A37" s="38">
        <f t="shared" si="1"/>
        <v>12</v>
      </c>
      <c r="B37" s="229"/>
      <c r="C37" s="230"/>
      <c r="D37" s="9"/>
      <c r="E37" s="10"/>
      <c r="F37" s="9"/>
      <c r="G37" s="28"/>
      <c r="H37" s="28"/>
      <c r="I37" s="49"/>
      <c r="J37" s="35"/>
      <c r="K37" s="43"/>
      <c r="M37" s="186"/>
      <c r="U37" s="101"/>
    </row>
    <row r="38" spans="1:30" ht="12.6" customHeight="1" thickBot="1" x14ac:dyDescent="0.25">
      <c r="A38" s="38">
        <f t="shared" si="1"/>
        <v>13</v>
      </c>
      <c r="B38" s="229"/>
      <c r="C38" s="230"/>
      <c r="D38" s="9"/>
      <c r="E38" s="10"/>
      <c r="F38" s="9"/>
      <c r="G38" s="28"/>
      <c r="H38" s="28"/>
      <c r="I38" s="49"/>
      <c r="J38" s="35"/>
      <c r="K38" s="43"/>
      <c r="M38" s="97" t="s">
        <v>47</v>
      </c>
      <c r="N38" s="98" t="s">
        <v>79</v>
      </c>
      <c r="O38" s="98"/>
      <c r="P38" s="99"/>
      <c r="Q38" s="70"/>
      <c r="R38" s="99"/>
      <c r="S38" s="99"/>
      <c r="T38" s="70"/>
      <c r="U38" s="100"/>
    </row>
    <row r="39" spans="1:30" ht="12.6" customHeight="1" thickBot="1" x14ac:dyDescent="0.25">
      <c r="A39" s="38">
        <f t="shared" si="1"/>
        <v>14</v>
      </c>
      <c r="B39" s="231"/>
      <c r="C39" s="232"/>
      <c r="D39" s="9"/>
      <c r="E39" s="10"/>
      <c r="F39" s="9"/>
      <c r="G39" s="28"/>
      <c r="H39" s="28"/>
      <c r="I39" s="49"/>
      <c r="J39" s="35"/>
      <c r="K39" s="43"/>
      <c r="M39" s="97" t="s">
        <v>48</v>
      </c>
      <c r="N39" s="98" t="s">
        <v>46</v>
      </c>
      <c r="O39" s="98"/>
      <c r="P39" s="99"/>
      <c r="Q39" s="70"/>
      <c r="R39" s="99"/>
      <c r="S39" s="99"/>
      <c r="T39" s="99"/>
      <c r="U39" s="101"/>
    </row>
    <row r="40" spans="1:30" ht="12.6" customHeight="1" thickTop="1" thickBot="1" x14ac:dyDescent="0.25">
      <c r="A40" s="38">
        <f t="shared" si="1"/>
        <v>15</v>
      </c>
      <c r="B40" s="200"/>
      <c r="C40" s="201"/>
      <c r="D40" s="24"/>
      <c r="E40" s="25"/>
      <c r="F40" s="24"/>
      <c r="G40" s="33"/>
      <c r="H40" s="33"/>
      <c r="I40" s="50"/>
      <c r="J40" s="36"/>
      <c r="K40" s="43"/>
      <c r="M40" s="97"/>
      <c r="N40" s="98" t="s">
        <v>74</v>
      </c>
      <c r="O40" s="98"/>
      <c r="P40" s="99"/>
      <c r="Q40" s="70"/>
      <c r="R40" s="99"/>
      <c r="S40" s="99"/>
      <c r="T40" s="70"/>
      <c r="U40" s="100"/>
    </row>
    <row r="41" spans="1:30" ht="12.75" customHeight="1" thickBot="1" x14ac:dyDescent="0.25">
      <c r="A41" s="39"/>
      <c r="B41" s="51" t="s">
        <v>13</v>
      </c>
      <c r="C41" s="52">
        <f>COUNTA(C10:C40)</f>
        <v>0</v>
      </c>
      <c r="D41" s="53">
        <f t="shared" ref="D41:J41" si="2">SUM(D10:D40)</f>
        <v>0</v>
      </c>
      <c r="E41" s="54">
        <f t="shared" si="2"/>
        <v>0</v>
      </c>
      <c r="F41" s="55">
        <f t="shared" si="2"/>
        <v>0</v>
      </c>
      <c r="G41" s="56">
        <f t="shared" si="2"/>
        <v>0</v>
      </c>
      <c r="H41" s="57">
        <f t="shared" si="2"/>
        <v>0</v>
      </c>
      <c r="I41" s="57">
        <f t="shared" si="2"/>
        <v>0</v>
      </c>
      <c r="J41" s="58">
        <f t="shared" si="2"/>
        <v>0</v>
      </c>
      <c r="K41" s="44"/>
      <c r="M41" s="97" t="s">
        <v>49</v>
      </c>
      <c r="N41" s="98" t="s">
        <v>45</v>
      </c>
      <c r="O41" s="98"/>
      <c r="P41" s="99"/>
      <c r="Q41" s="70"/>
      <c r="R41" s="99"/>
      <c r="S41" s="99"/>
      <c r="T41" s="99"/>
      <c r="U41" s="101"/>
    </row>
    <row r="42" spans="1:30" ht="12.75" customHeight="1" thickBot="1" x14ac:dyDescent="0.25">
      <c r="A42" s="6"/>
      <c r="B42" s="11"/>
      <c r="C42" s="23"/>
      <c r="D42" s="5"/>
      <c r="E42" s="5"/>
      <c r="F42" s="12"/>
      <c r="G42" s="5"/>
      <c r="H42" s="12"/>
      <c r="I42" s="13"/>
      <c r="J42" s="13"/>
      <c r="K42" s="5"/>
      <c r="M42" s="97"/>
      <c r="N42" s="98" t="s">
        <v>75</v>
      </c>
      <c r="O42" s="98"/>
      <c r="P42" s="99"/>
      <c r="Q42" s="70"/>
      <c r="R42" s="99"/>
      <c r="S42" s="99"/>
      <c r="T42" s="70"/>
      <c r="U42" s="100"/>
    </row>
    <row r="43" spans="1:30" s="1" customFormat="1" ht="12.2" customHeight="1" x14ac:dyDescent="0.2">
      <c r="D43" s="174" t="s">
        <v>38</v>
      </c>
      <c r="E43" s="175"/>
      <c r="F43" s="173"/>
      <c r="G43" s="179"/>
      <c r="H43" s="165" t="s">
        <v>8</v>
      </c>
      <c r="I43" s="166"/>
      <c r="J43" s="133" t="s">
        <v>7</v>
      </c>
      <c r="M43" s="97" t="s">
        <v>50</v>
      </c>
      <c r="N43" s="98" t="s">
        <v>76</v>
      </c>
      <c r="O43" s="98"/>
      <c r="P43" s="99"/>
      <c r="Q43" s="70"/>
      <c r="R43" s="99"/>
      <c r="S43" s="99"/>
      <c r="T43" s="99"/>
      <c r="U43" s="104"/>
    </row>
    <row r="44" spans="1:30" s="1" customFormat="1" ht="12.2" customHeight="1" x14ac:dyDescent="0.2">
      <c r="A44"/>
      <c r="B44" s="205" t="s">
        <v>17</v>
      </c>
      <c r="C44" s="21"/>
      <c r="D44" s="134" t="s">
        <v>6</v>
      </c>
      <c r="E44" s="135"/>
      <c r="F44" s="135"/>
      <c r="G44" s="176"/>
      <c r="H44" s="196"/>
      <c r="I44" s="167"/>
      <c r="J44" s="198"/>
      <c r="M44" s="97"/>
      <c r="N44" s="184"/>
      <c r="O44" s="98"/>
      <c r="P44" s="99"/>
      <c r="Q44" s="103"/>
      <c r="R44" s="99"/>
      <c r="S44" s="99"/>
      <c r="T44" s="99"/>
      <c r="U44" s="105"/>
    </row>
    <row r="45" spans="1:30" s="1" customFormat="1" ht="12.2" customHeight="1" x14ac:dyDescent="0.2">
      <c r="A45"/>
      <c r="B45" s="206"/>
      <c r="C45" s="22"/>
      <c r="D45" s="136" t="s">
        <v>9</v>
      </c>
      <c r="E45" s="137"/>
      <c r="F45" s="137"/>
      <c r="G45" s="177"/>
      <c r="H45" s="196"/>
      <c r="I45" s="167"/>
      <c r="J45" s="199"/>
      <c r="M45" s="97"/>
      <c r="N45" s="185"/>
      <c r="O45" s="98"/>
      <c r="P45" s="99"/>
      <c r="Q45" s="103"/>
      <c r="R45" s="99"/>
      <c r="S45" s="99"/>
      <c r="T45" s="70"/>
      <c r="U45" s="104"/>
    </row>
    <row r="46" spans="1:30" s="1" customFormat="1" ht="12.2" customHeight="1" x14ac:dyDescent="0.2">
      <c r="A46"/>
      <c r="B46" s="206"/>
      <c r="C46" s="22"/>
      <c r="D46" s="136" t="s">
        <v>10</v>
      </c>
      <c r="E46" s="137"/>
      <c r="F46" s="137"/>
      <c r="G46" s="177"/>
      <c r="H46" s="139">
        <f>H44-H45</f>
        <v>0</v>
      </c>
      <c r="I46" s="168"/>
      <c r="J46" s="138">
        <f>J44-J45</f>
        <v>0</v>
      </c>
      <c r="M46" s="102"/>
      <c r="N46" s="70"/>
      <c r="O46" s="98"/>
      <c r="P46" s="99"/>
      <c r="Q46" s="103"/>
      <c r="R46" s="99"/>
      <c r="S46" s="99"/>
      <c r="T46" s="99"/>
      <c r="U46" s="105"/>
    </row>
    <row r="47" spans="1:30" s="1" customFormat="1" ht="12.2" customHeight="1" x14ac:dyDescent="0.2">
      <c r="A47"/>
      <c r="B47"/>
      <c r="C47"/>
      <c r="D47" s="136" t="s">
        <v>11</v>
      </c>
      <c r="E47" s="137"/>
      <c r="F47" s="137"/>
      <c r="G47" s="177"/>
      <c r="H47" s="197"/>
      <c r="I47" s="168"/>
      <c r="J47" s="199"/>
      <c r="M47" s="97"/>
      <c r="N47" s="98"/>
      <c r="O47" s="98"/>
      <c r="P47" s="99"/>
      <c r="Q47" s="103"/>
      <c r="R47" s="99"/>
      <c r="S47" s="99"/>
      <c r="T47" s="70"/>
      <c r="U47" s="104"/>
    </row>
    <row r="48" spans="1:30" s="1" customFormat="1" ht="12.2" customHeight="1" thickBot="1" x14ac:dyDescent="0.25">
      <c r="A48" s="70" t="s">
        <v>78</v>
      </c>
      <c r="B48"/>
      <c r="C48"/>
      <c r="D48" s="140" t="s">
        <v>12</v>
      </c>
      <c r="E48" s="141"/>
      <c r="F48" s="141"/>
      <c r="G48" s="178"/>
      <c r="H48" s="142">
        <f>SUM(H46-H47)</f>
        <v>0</v>
      </c>
      <c r="I48" s="169"/>
      <c r="J48" s="143">
        <f>SUM(J46-J47)</f>
        <v>0</v>
      </c>
      <c r="M48" s="106"/>
      <c r="N48" s="107"/>
      <c r="O48" s="107"/>
      <c r="P48" s="107"/>
      <c r="Q48" s="108"/>
      <c r="R48" s="107"/>
      <c r="S48" s="107"/>
      <c r="T48" s="109"/>
      <c r="U48" s="110"/>
    </row>
    <row r="49" spans="1:11" s="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</row>
    <row r="50" spans="1:11" s="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</row>
    <row r="51" spans="1:11" ht="12.75" customHeight="1" x14ac:dyDescent="0.2"/>
  </sheetData>
  <sheetProtection algorithmName="SHA-512" hashValue="HzhHjP8gNWZACNLKxYx1VKSfDhj7OIdotPh8k6WbbBdr0lFD02GSA5NLxicVdT+dERL7ro0FASaiocV5xYpxpw==" saltValue="84xgoWHId9nR8+rvIBuNSA==" spinCount="100000" sheet="1" objects="1" scenarios="1" selectLockedCells="1"/>
  <protectedRanges>
    <protectedRange sqref="U19" name="Reg Mileage"/>
    <protectedRange sqref="C6" name="Year"/>
    <protectedRange sqref="H47:J47" name="Personal Miles"/>
    <protectedRange sqref="H44:J45" name="Odomoter miles"/>
    <protectedRange sqref="O3:O5" name="Name Addr"/>
    <protectedRange sqref="B6" name="Month"/>
    <protectedRange sqref="U8" name="Address change"/>
    <protectedRange sqref="B10:J40" name="Entries"/>
  </protectedRanges>
  <mergeCells count="44">
    <mergeCell ref="B38:C38"/>
    <mergeCell ref="B39:C39"/>
    <mergeCell ref="B9:C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1:O1"/>
    <mergeCell ref="L33:T33"/>
    <mergeCell ref="B44:B46"/>
    <mergeCell ref="H8:H9"/>
    <mergeCell ref="F8:F9"/>
    <mergeCell ref="G8:G9"/>
    <mergeCell ref="D6:D9"/>
    <mergeCell ref="I8:J8"/>
    <mergeCell ref="E6:E9"/>
    <mergeCell ref="O3:S3"/>
    <mergeCell ref="O4:S4"/>
    <mergeCell ref="O5:S5"/>
    <mergeCell ref="L15:U17"/>
    <mergeCell ref="B10:C10"/>
    <mergeCell ref="B11:C11"/>
    <mergeCell ref="B12:C12"/>
  </mergeCells>
  <phoneticPr fontId="0" type="noConversion"/>
  <printOptions horizontalCentered="1"/>
  <pageMargins left="0.2" right="0" top="0.63" bottom="0.2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1"/>
  <sheetViews>
    <sheetView zoomScaleNormal="100" workbookViewId="0">
      <selection activeCell="L21" sqref="L21"/>
    </sheetView>
  </sheetViews>
  <sheetFormatPr defaultRowHeight="12.75" x14ac:dyDescent="0.2"/>
  <cols>
    <col min="1" max="1" width="15.5703125" style="59" customWidth="1"/>
    <col min="2" max="2" width="18.42578125" style="59" customWidth="1"/>
    <col min="3" max="3" width="2.7109375" style="59" customWidth="1"/>
    <col min="4" max="4" width="18.7109375" style="59" customWidth="1"/>
    <col min="5" max="5" width="2.7109375" style="59" customWidth="1"/>
    <col min="6" max="6" width="18.7109375" style="59" customWidth="1"/>
    <col min="7" max="7" width="2.7109375" style="59" customWidth="1"/>
    <col min="8" max="8" width="18.7109375" style="59" customWidth="1"/>
    <col min="9" max="9" width="2.7109375" style="59" customWidth="1"/>
    <col min="10" max="10" width="18.7109375" style="59" customWidth="1"/>
    <col min="11" max="11" width="3" style="59" customWidth="1"/>
    <col min="12" max="12" width="10" style="59" customWidth="1"/>
    <col min="13" max="13" width="12.28515625" style="59" customWidth="1"/>
    <col min="14" max="16384" width="9.140625" style="59"/>
  </cols>
  <sheetData>
    <row r="1" spans="1:13" ht="15.75" x14ac:dyDescent="0.25">
      <c r="A1" s="144" t="s">
        <v>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3" ht="15.75" x14ac:dyDescent="0.25">
      <c r="A2" s="144" t="s">
        <v>55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4" spans="1:13" ht="18" x14ac:dyDescent="0.25">
      <c r="A4" s="59" t="s">
        <v>58</v>
      </c>
      <c r="D4" s="235">
        <f>'Monthly Report'!$B$6</f>
        <v>0</v>
      </c>
      <c r="E4" s="235"/>
      <c r="F4" s="235"/>
      <c r="H4" s="59" t="s">
        <v>28</v>
      </c>
      <c r="I4" s="221"/>
      <c r="J4" s="221"/>
      <c r="K4" s="221"/>
      <c r="L4" s="221"/>
      <c r="M4" s="221"/>
    </row>
    <row r="5" spans="1:13" ht="12.75" customHeight="1" x14ac:dyDescent="0.2">
      <c r="D5" s="145"/>
      <c r="E5" s="146"/>
      <c r="F5" s="146"/>
      <c r="I5" s="148"/>
      <c r="J5" s="148"/>
      <c r="K5" s="148"/>
    </row>
    <row r="6" spans="1:13" ht="12.75" customHeight="1" x14ac:dyDescent="0.2"/>
    <row r="7" spans="1:13" ht="18.75" x14ac:dyDescent="0.3">
      <c r="A7" s="164" t="s">
        <v>56</v>
      </c>
      <c r="B7" s="162" t="s">
        <v>57</v>
      </c>
      <c r="D7" s="147"/>
      <c r="F7" s="147"/>
      <c r="H7" s="147"/>
      <c r="J7" s="147"/>
    </row>
    <row r="8" spans="1:13" ht="12.75" customHeight="1" x14ac:dyDescent="0.2"/>
    <row r="9" spans="1:13" ht="15.75" x14ac:dyDescent="0.25">
      <c r="B9" s="163" t="s">
        <v>2</v>
      </c>
      <c r="C9" s="148"/>
      <c r="D9" s="149"/>
      <c r="E9" s="148"/>
      <c r="F9" s="149"/>
      <c r="G9" s="148"/>
      <c r="H9" s="149"/>
      <c r="J9" s="149"/>
      <c r="L9" s="150" t="s">
        <v>33</v>
      </c>
    </row>
    <row r="10" spans="1:13" ht="17.25" customHeight="1" x14ac:dyDescent="0.2">
      <c r="A10" s="59" t="s">
        <v>25</v>
      </c>
      <c r="B10" s="151"/>
      <c r="D10" s="152"/>
      <c r="E10" s="153"/>
      <c r="F10" s="152"/>
      <c r="G10" s="153"/>
      <c r="H10" s="152"/>
      <c r="J10" s="152"/>
      <c r="L10" s="152">
        <f>SUM(D10:J10)</f>
        <v>0</v>
      </c>
    </row>
    <row r="11" spans="1:13" ht="17.25" customHeight="1" x14ac:dyDescent="0.2">
      <c r="A11" s="59" t="s">
        <v>26</v>
      </c>
      <c r="B11" s="151"/>
      <c r="D11" s="152"/>
      <c r="E11" s="153"/>
      <c r="F11" s="152"/>
      <c r="G11" s="153"/>
      <c r="H11" s="152"/>
      <c r="J11" s="152"/>
      <c r="L11" s="152">
        <f>SUM(D11:J11)</f>
        <v>0</v>
      </c>
    </row>
    <row r="12" spans="1:13" ht="17.25" customHeight="1" x14ac:dyDescent="0.2">
      <c r="A12" s="59" t="s">
        <v>27</v>
      </c>
      <c r="B12" s="151"/>
      <c r="D12" s="152"/>
      <c r="E12" s="153"/>
      <c r="F12" s="152"/>
      <c r="G12" s="153"/>
      <c r="H12" s="152"/>
      <c r="J12" s="152"/>
      <c r="L12" s="152">
        <f>SUM(D12:J12)</f>
        <v>0</v>
      </c>
    </row>
    <row r="13" spans="1:13" ht="17.25" customHeight="1" x14ac:dyDescent="0.2">
      <c r="A13" s="59" t="s">
        <v>24</v>
      </c>
      <c r="B13" s="151"/>
      <c r="D13" s="152"/>
      <c r="E13" s="153"/>
      <c r="F13" s="152"/>
      <c r="G13" s="153"/>
      <c r="H13" s="152"/>
      <c r="J13" s="152"/>
      <c r="L13" s="152">
        <f>SUM(D13:J13)</f>
        <v>0</v>
      </c>
    </row>
    <row r="14" spans="1:13" ht="17.25" customHeight="1" x14ac:dyDescent="0.2">
      <c r="A14" s="59" t="s">
        <v>23</v>
      </c>
      <c r="B14" s="151"/>
      <c r="D14" s="152"/>
      <c r="E14" s="153"/>
      <c r="F14" s="152"/>
      <c r="G14" s="153"/>
      <c r="H14" s="152"/>
      <c r="J14" s="152"/>
      <c r="L14" s="152">
        <f>SUM(D14:J14)</f>
        <v>0</v>
      </c>
    </row>
    <row r="15" spans="1:13" ht="21" customHeight="1" thickBot="1" x14ac:dyDescent="0.3">
      <c r="A15" s="154" t="s">
        <v>34</v>
      </c>
      <c r="D15" s="155">
        <f>SUM(D10:D14)</f>
        <v>0</v>
      </c>
      <c r="F15" s="155">
        <f>SUM(F10:F14)</f>
        <v>0</v>
      </c>
      <c r="H15" s="155">
        <f>SUM(H10:H14)</f>
        <v>0</v>
      </c>
      <c r="J15" s="155">
        <f>SUM(J10:J14)</f>
        <v>0</v>
      </c>
      <c r="L15" s="156">
        <f>SUM(L10:L14)</f>
        <v>0</v>
      </c>
    </row>
    <row r="16" spans="1:13" ht="11.25" customHeight="1" thickTop="1" x14ac:dyDescent="0.25">
      <c r="A16" s="154"/>
      <c r="D16" s="157"/>
      <c r="F16" s="157"/>
      <c r="H16" s="157"/>
      <c r="J16" s="157"/>
    </row>
    <row r="17" spans="1:13" ht="15.75" x14ac:dyDescent="0.25">
      <c r="A17" s="154" t="s">
        <v>21</v>
      </c>
      <c r="B17" s="154"/>
      <c r="C17" s="154"/>
      <c r="D17" s="155" t="str">
        <f>IF(D15&gt;0,AVERAGE(D10,D11,D12,D13,D14)," ")</f>
        <v xml:space="preserve"> </v>
      </c>
      <c r="E17" s="154"/>
      <c r="F17" s="155" t="str">
        <f>IF(F15&gt;0,AVERAGE(F10,F11,F12,F13,F14)," ")</f>
        <v xml:space="preserve"> </v>
      </c>
      <c r="G17" s="154"/>
      <c r="H17" s="155" t="str">
        <f>IF(H15&gt;0,AVERAGE(H10,H11,H12,H13,H14)," ")</f>
        <v xml:space="preserve"> </v>
      </c>
      <c r="I17" s="154"/>
      <c r="J17" s="155" t="str">
        <f>IF(J15&gt;0,AVERAGE(J10,J11,J12,J13,J14)," ")</f>
        <v xml:space="preserve"> </v>
      </c>
      <c r="L17" s="157"/>
      <c r="M17" s="158"/>
    </row>
    <row r="18" spans="1:13" x14ac:dyDescent="0.2">
      <c r="L18" s="150" t="s">
        <v>33</v>
      </c>
    </row>
    <row r="19" spans="1:13" x14ac:dyDescent="0.2">
      <c r="A19" s="91" t="s">
        <v>32</v>
      </c>
      <c r="D19" s="159"/>
      <c r="F19" s="159"/>
      <c r="H19" s="159"/>
      <c r="J19" s="159"/>
      <c r="L19" s="152">
        <f>SUM(D19:J19)</f>
        <v>0</v>
      </c>
    </row>
    <row r="20" spans="1:13" x14ac:dyDescent="0.2">
      <c r="A20" s="91" t="s">
        <v>59</v>
      </c>
      <c r="D20" s="160"/>
      <c r="F20" s="160"/>
      <c r="H20" s="160"/>
      <c r="J20" s="160"/>
      <c r="L20" s="152">
        <f>SUM(D20:J20)</f>
        <v>0</v>
      </c>
    </row>
    <row r="21" spans="1:13" x14ac:dyDescent="0.2">
      <c r="A21" s="91" t="s">
        <v>29</v>
      </c>
      <c r="D21" s="160"/>
      <c r="F21" s="160"/>
      <c r="H21" s="160"/>
      <c r="J21" s="160"/>
      <c r="L21" s="152">
        <f>SUM(D21:J21)</f>
        <v>0</v>
      </c>
    </row>
    <row r="22" spans="1:13" x14ac:dyDescent="0.2">
      <c r="A22" s="91" t="s">
        <v>35</v>
      </c>
      <c r="D22" s="160"/>
      <c r="F22" s="160"/>
      <c r="H22" s="160"/>
      <c r="J22" s="160"/>
      <c r="L22" s="152">
        <f>SUM(D22:J22)</f>
        <v>0</v>
      </c>
    </row>
    <row r="23" spans="1:13" x14ac:dyDescent="0.2">
      <c r="A23" s="91" t="s">
        <v>30</v>
      </c>
      <c r="D23" s="160"/>
      <c r="F23" s="160"/>
      <c r="H23" s="160"/>
      <c r="J23" s="160"/>
      <c r="L23" s="152">
        <f>SUM(D23:J23)</f>
        <v>0</v>
      </c>
    </row>
    <row r="24" spans="1:13" x14ac:dyDescent="0.2">
      <c r="A24" s="91"/>
    </row>
    <row r="25" spans="1:13" x14ac:dyDescent="0.2">
      <c r="B25" s="161" t="s">
        <v>37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</row>
    <row r="27" spans="1:13" ht="18.75" x14ac:dyDescent="0.3">
      <c r="A27" s="164" t="s">
        <v>60</v>
      </c>
    </row>
    <row r="28" spans="1:13" ht="17.25" customHeight="1" x14ac:dyDescent="0.2">
      <c r="A28" s="59" t="s">
        <v>61</v>
      </c>
      <c r="D28" s="170"/>
    </row>
    <row r="29" spans="1:13" ht="16.5" customHeight="1" x14ac:dyDescent="0.2">
      <c r="A29" s="59" t="s">
        <v>62</v>
      </c>
      <c r="D29" s="170"/>
    </row>
    <row r="30" spans="1:13" ht="17.25" customHeight="1" x14ac:dyDescent="0.2">
      <c r="A30" s="59" t="s">
        <v>63</v>
      </c>
      <c r="D30" s="170"/>
      <c r="F30" s="59" t="s">
        <v>65</v>
      </c>
    </row>
    <row r="31" spans="1:13" ht="17.25" customHeight="1" x14ac:dyDescent="0.2">
      <c r="A31" s="59" t="s">
        <v>64</v>
      </c>
      <c r="D31" s="170"/>
    </row>
  </sheetData>
  <protectedRanges>
    <protectedRange sqref="D19:J25" name="Misc entries"/>
    <protectedRange sqref="J7:J14" name="Church 4"/>
    <protectedRange sqref="H7:H14" name="Church 3"/>
    <protectedRange sqref="F7:F14" name="Church 2"/>
    <protectedRange sqref="D7:D14" name="Church 1"/>
    <protectedRange sqref="B10:B14" name="Dates"/>
    <protectedRange sqref="I4" name="Name Addr"/>
  </protectedRanges>
  <mergeCells count="2">
    <mergeCell ref="D4:F4"/>
    <mergeCell ref="I4:M4"/>
  </mergeCells>
  <phoneticPr fontId="3" type="noConversion"/>
  <printOptions horizontalCentered="1"/>
  <pageMargins left="0.25" right="0.25" top="1" bottom="1" header="0.5" footer="0.5"/>
  <pageSetup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Report</vt:lpstr>
      <vt:lpstr>Attendance Report</vt:lpstr>
      <vt:lpstr>'Monthly Report'!Print_Area</vt:lpstr>
    </vt:vector>
  </TitlesOfParts>
  <Company>Illinois Conference of Seventh-day Adventists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Douglas Reeves</cp:lastModifiedBy>
  <cp:lastPrinted>2019-06-17T14:26:50Z</cp:lastPrinted>
  <dcterms:created xsi:type="dcterms:W3CDTF">1998-09-25T00:02:20Z</dcterms:created>
  <dcterms:modified xsi:type="dcterms:W3CDTF">2025-01-28T23:11:09Z</dcterms:modified>
</cp:coreProperties>
</file>